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/>
  <xr:revisionPtr revIDLastSave="0" documentId="8_{8CA444D2-C6C0-4E77-954A-0A379013051E}" xr6:coauthVersionLast="36" xr6:coauthVersionMax="36" xr10:uidLastSave="{00000000-0000-0000-0000-000000000000}"/>
  <bookViews>
    <workbookView xWindow="240" yWindow="120" windowWidth="14805" windowHeight="7995" tabRatio="903" firstSheet="1" activeTab="2" xr2:uid="{00000000-000D-0000-FFFF-FFFF00000000}"/>
  </bookViews>
  <sheets>
    <sheet name="リスト" sheetId="15" state="hidden" r:id="rId1"/>
    <sheet name="新・別紙14-1" sheetId="18" r:id="rId2"/>
    <sheet name="新・別紙14-2" sheetId="19" r:id="rId3"/>
  </sheets>
  <definedNames>
    <definedName name="_xlnm.Print_Area" localSheetId="1">'新・別紙14-1'!$A$1:$O$29</definedName>
    <definedName name="_xlnm.Print_Area" localSheetId="2">'新・別紙14-2'!$A$1:$K$29</definedName>
    <definedName name="サービス種別">リスト!$A$4:$A$13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9" l="1"/>
  <c r="C29" i="19"/>
  <c r="I28" i="19"/>
  <c r="C28" i="19"/>
  <c r="I27" i="19"/>
  <c r="C27" i="19"/>
  <c r="I26" i="19"/>
  <c r="C26" i="19"/>
  <c r="I25" i="19"/>
  <c r="C25" i="19"/>
  <c r="I24" i="19"/>
  <c r="C24" i="19"/>
  <c r="I23" i="19"/>
  <c r="C23" i="19"/>
  <c r="I22" i="19"/>
  <c r="C22" i="19"/>
  <c r="I21" i="19"/>
  <c r="C21" i="19"/>
  <c r="I20" i="19"/>
  <c r="C20" i="19"/>
  <c r="I19" i="19"/>
  <c r="C19" i="19"/>
  <c r="I18" i="19"/>
  <c r="C18" i="19"/>
  <c r="I17" i="19"/>
  <c r="C17" i="19"/>
  <c r="I16" i="19"/>
  <c r="C16" i="19"/>
  <c r="I15" i="19"/>
  <c r="C15" i="19"/>
  <c r="I14" i="19"/>
  <c r="C14" i="19"/>
  <c r="I13" i="19"/>
  <c r="C13" i="19"/>
  <c r="I12" i="19"/>
  <c r="C12" i="19"/>
  <c r="I11" i="19"/>
  <c r="C11" i="19"/>
  <c r="I10" i="19"/>
  <c r="J7" i="19"/>
  <c r="I7" i="19"/>
  <c r="H7" i="19"/>
  <c r="G7" i="19"/>
  <c r="J6" i="19"/>
  <c r="I6" i="19"/>
  <c r="H6" i="19"/>
  <c r="G6" i="19"/>
  <c r="G5" i="19"/>
  <c r="M29" i="18"/>
  <c r="B29" i="18"/>
  <c r="M28" i="18"/>
  <c r="B28" i="18"/>
  <c r="M27" i="18"/>
  <c r="B27" i="18"/>
  <c r="M26" i="18"/>
  <c r="B26" i="18"/>
  <c r="M25" i="18"/>
  <c r="B25" i="18"/>
  <c r="M24" i="18"/>
  <c r="B24" i="18"/>
  <c r="M23" i="18"/>
  <c r="B23" i="18"/>
  <c r="M22" i="18"/>
  <c r="B22" i="18"/>
  <c r="M21" i="18"/>
  <c r="B21" i="18"/>
  <c r="M20" i="18"/>
  <c r="B20" i="18"/>
  <c r="M19" i="18"/>
  <c r="B19" i="18"/>
  <c r="M18" i="18"/>
  <c r="B18" i="18"/>
  <c r="M17" i="18"/>
  <c r="B17" i="18"/>
  <c r="M16" i="18"/>
  <c r="B16" i="18"/>
  <c r="M15" i="18"/>
  <c r="B15" i="18"/>
  <c r="M14" i="18"/>
  <c r="B14" i="18"/>
  <c r="M13" i="18"/>
  <c r="B13" i="18"/>
  <c r="M12" i="18"/>
  <c r="B12" i="18"/>
  <c r="M11" i="18"/>
  <c r="B11" i="18"/>
  <c r="M10" i="18"/>
  <c r="N7" i="18"/>
  <c r="M7" i="18"/>
  <c r="L7" i="18"/>
  <c r="K7" i="18"/>
  <c r="J7" i="18"/>
  <c r="H7" i="18"/>
  <c r="N6" i="18"/>
  <c r="M6" i="18"/>
  <c r="L6" i="18"/>
  <c r="K6" i="18"/>
  <c r="J6" i="18"/>
  <c r="H6" i="18"/>
  <c r="H5" i="18"/>
</calcChain>
</file>

<file path=xl/sharedStrings.xml><?xml version="1.0" encoding="utf-8"?>
<sst xmlns="http://schemas.openxmlformats.org/spreadsheetml/2006/main" count="61" uniqueCount="34">
  <si>
    <t>サービス提供回数</t>
    <rPh sb="4" eb="6">
      <t>ていきょう</t>
    </rPh>
    <rPh sb="6" eb="8">
      <t>かいすう</t>
    </rPh>
    <phoneticPr fontId="2" type="Hiragana"/>
  </si>
  <si>
    <t>訪問看護</t>
    <rPh sb="0" eb="2">
      <t>ほうもん</t>
    </rPh>
    <rPh sb="2" eb="4">
      <t>かんご</t>
    </rPh>
    <phoneticPr fontId="2" type="Hiragana"/>
  </si>
  <si>
    <t>※作業・参照用のシートです。各法人において変更する必要はありません。</t>
    <rPh sb="1" eb="3">
      <t>さぎょう</t>
    </rPh>
    <rPh sb="4" eb="7">
      <t>さんしょうよう</t>
    </rPh>
    <rPh sb="14" eb="17">
      <t>かくほうじん</t>
    </rPh>
    <rPh sb="21" eb="23">
      <t>へんこう</t>
    </rPh>
    <rPh sb="25" eb="27">
      <t>ひつよう</t>
    </rPh>
    <phoneticPr fontId="2" type="Hiragana"/>
  </si>
  <si>
    <t>認知症対応型通所介護</t>
    <rPh sb="0" eb="3">
      <t>にんちしょう</t>
    </rPh>
    <rPh sb="3" eb="6">
      <t>たいおうがた</t>
    </rPh>
    <rPh sb="6" eb="8">
      <t>つうしょ</t>
    </rPh>
    <rPh sb="8" eb="10">
      <t>かいご</t>
    </rPh>
    <phoneticPr fontId="2" type="Hiragana"/>
  </si>
  <si>
    <t>累計人数</t>
    <rPh sb="0" eb="2">
      <t>るいけい</t>
    </rPh>
    <rPh sb="2" eb="4">
      <t>にんずう</t>
    </rPh>
    <phoneticPr fontId="2" type="Hiragana"/>
  </si>
  <si>
    <t>訪問リハビリテーション</t>
    <rPh sb="0" eb="2">
      <t>ほうもん</t>
    </rPh>
    <phoneticPr fontId="2" type="Hiragana"/>
  </si>
  <si>
    <t>地域密着型通所介護</t>
    <rPh sb="0" eb="2">
      <t>ちいき</t>
    </rPh>
    <rPh sb="2" eb="5">
      <t>みっちゃくがた</t>
    </rPh>
    <rPh sb="5" eb="7">
      <t>つうしょ</t>
    </rPh>
    <rPh sb="7" eb="9">
      <t>かいご</t>
    </rPh>
    <phoneticPr fontId="2" type="Hiragana"/>
  </si>
  <si>
    <t>基準額</t>
    <rPh sb="0" eb="3">
      <t>きじゅんがく</t>
    </rPh>
    <phoneticPr fontId="2" type="Hiragana"/>
  </si>
  <si>
    <t>地区名</t>
    <rPh sb="0" eb="3">
      <t>チクメイ</t>
    </rPh>
    <phoneticPr fontId="4"/>
  </si>
  <si>
    <t>通所リハビリテーション</t>
    <rPh sb="0" eb="2">
      <t>つうしょ</t>
    </rPh>
    <phoneticPr fontId="2" type="Hiragana"/>
  </si>
  <si>
    <t>サービス種別</t>
    <rPh sb="4" eb="6">
      <t>しゅべつ</t>
    </rPh>
    <phoneticPr fontId="2" type="Hiragana"/>
  </si>
  <si>
    <t>訪問入浴</t>
    <rPh sb="0" eb="2">
      <t>ほうもん</t>
    </rPh>
    <rPh sb="2" eb="4">
      <t>にゅうよく</t>
    </rPh>
    <phoneticPr fontId="2" type="Hiragana"/>
  </si>
  <si>
    <t>通所介護</t>
    <rPh sb="0" eb="2">
      <t>つうしょ</t>
    </rPh>
    <rPh sb="2" eb="4">
      <t>かいご</t>
    </rPh>
    <phoneticPr fontId="2" type="Hiragana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</si>
  <si>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2" type="Hiragana"/>
  </si>
  <si>
    <t>居宅介護支援</t>
    <rPh sb="0" eb="2">
      <t>きょたく</t>
    </rPh>
    <rPh sb="2" eb="4">
      <t>かいご</t>
    </rPh>
    <rPh sb="4" eb="6">
      <t>しえん</t>
    </rPh>
    <phoneticPr fontId="2" type="Hiragana"/>
  </si>
  <si>
    <t>別紙14-2</t>
    <rPh sb="0" eb="2">
      <t>べっし</t>
    </rPh>
    <phoneticPr fontId="2" type="Hiragana"/>
  </si>
  <si>
    <t>算定
単位</t>
    <rPh sb="0" eb="2">
      <t>さんてい</t>
    </rPh>
    <rPh sb="3" eb="5">
      <t>たんい</t>
    </rPh>
    <phoneticPr fontId="8" type="Hiragana"/>
  </si>
  <si>
    <t>回数</t>
    <rPh sb="0" eb="2">
      <t>カイスウ</t>
    </rPh>
    <phoneticPr fontId="4"/>
  </si>
  <si>
    <t>別紙14-1</t>
    <rPh sb="0" eb="2">
      <t>べっし</t>
    </rPh>
    <phoneticPr fontId="2" type="Hiragana"/>
  </si>
  <si>
    <t>片道</t>
    <rPh sb="0" eb="2">
      <t>かたみち</t>
    </rPh>
    <phoneticPr fontId="8" type="Hiragana"/>
  </si>
  <si>
    <t>事業実施状況被保険者別明細書（一括記載用）</t>
    <rPh sb="15" eb="17">
      <t>いっかつ</t>
    </rPh>
    <rPh sb="17" eb="20">
      <t>きさい</t>
    </rPh>
    <phoneticPr fontId="2" type="Hiragana"/>
  </si>
  <si>
    <t>コード</t>
  </si>
  <si>
    <t>単位数</t>
    <rPh sb="0" eb="3">
      <t>タンイスウ</t>
    </rPh>
    <phoneticPr fontId="4"/>
  </si>
  <si>
    <t>加算率
（％）</t>
    <rPh sb="0" eb="2">
      <t>カサン</t>
    </rPh>
    <rPh sb="2" eb="3">
      <t>リツ</t>
    </rPh>
    <phoneticPr fontId="4"/>
  </si>
  <si>
    <t>対象人数</t>
    <rPh sb="0" eb="2">
      <t>たいしょう</t>
    </rPh>
    <rPh sb="2" eb="4">
      <t>にんずう</t>
    </rPh>
    <phoneticPr fontId="2" type="Hiragana"/>
  </si>
  <si>
    <t>被保険者氏名</t>
    <rPh sb="0" eb="4">
      <t>ひほけんしゃ</t>
    </rPh>
    <rPh sb="4" eb="6">
      <t>しめい</t>
    </rPh>
    <phoneticPr fontId="2" type="Hiragana"/>
  </si>
  <si>
    <t>No.</t>
  </si>
  <si>
    <t>被保険者番号</t>
    <rPh sb="0" eb="4">
      <t>ひほけんしゃ</t>
    </rPh>
    <rPh sb="4" eb="6">
      <t>ばんごう</t>
    </rPh>
    <phoneticPr fontId="2" type="Hiragana"/>
  </si>
  <si>
    <t>サービス内容</t>
    <rPh sb="4" eb="6">
      <t>ないよう</t>
    </rPh>
    <phoneticPr fontId="2" type="Hiragana"/>
  </si>
  <si>
    <t>事業所名</t>
    <rPh sb="0" eb="3">
      <t>じぎょうしょ</t>
    </rPh>
    <rPh sb="3" eb="4">
      <t>めい</t>
    </rPh>
    <phoneticPr fontId="2" type="Hiragana"/>
  </si>
  <si>
    <t>合計</t>
    <rPh sb="0" eb="2">
      <t>ごうけい</t>
    </rPh>
    <phoneticPr fontId="2" type="Hiragana"/>
  </si>
  <si>
    <t>サービス種別（小多機以外）</t>
    <rPh sb="4" eb="6">
      <t>しゅべつ</t>
    </rPh>
    <rPh sb="7" eb="8">
      <t>しょう</t>
    </rPh>
    <rPh sb="8" eb="10">
      <t>たき</t>
    </rPh>
    <rPh sb="10" eb="12">
      <t>いがい</t>
    </rPh>
    <phoneticPr fontId="2" type="Hiragana"/>
  </si>
  <si>
    <t>←行を増やしたい場合A:Mを選択しオートフィル</t>
    <rPh sb="1" eb="2">
      <t>ぎょう</t>
    </rPh>
    <rPh sb="3" eb="4">
      <t>ふ</t>
    </rPh>
    <rPh sb="8" eb="10">
      <t>ばあい</t>
    </rPh>
    <rPh sb="14" eb="16">
      <t>せんたく</t>
    </rPh>
    <phoneticPr fontId="2" type="Hiragana"/>
  </si>
  <si>
    <t>事業実施状況被保険者別明細書(一括記載・小多機用）</t>
    <rPh sb="20" eb="21">
      <t>しょう</t>
    </rPh>
    <rPh sb="21" eb="23">
      <t>たき</t>
    </rPh>
    <rPh sb="23" eb="24">
      <t>よう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</si>
</sst>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 "/>
    <numFmt numFmtId="178" formatCode="0_ 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5"/>
      <name val="BIZ UDゴシック"/>
      <family val="3"/>
    </font>
    <font>
      <sz val="11"/>
      <color theme="1"/>
      <name val="BIZ UDゴシック"/>
      <family val="3"/>
    </font>
    <font>
      <sz val="6"/>
      <name val="ＭＳ Ｐゴシック"/>
      <family val="3"/>
      <scheme val="minor"/>
    </font>
    <font>
      <sz val="10"/>
      <color theme="1"/>
      <name val="BIZ UDゴシック"/>
      <family val="3"/>
    </font>
    <font>
      <sz val="14"/>
      <color theme="1"/>
      <name val="BIZ UDゴシック"/>
      <family val="3"/>
    </font>
    <font>
      <sz val="11"/>
      <color theme="1"/>
      <name val="Arial"/>
      <family val="2"/>
    </font>
    <font>
      <sz val="6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3" fillId="0" borderId="14" xfId="3" applyNumberFormat="1" applyFont="1" applyBorder="1" applyAlignment="1">
      <alignment horizontal="center" vertical="center"/>
    </xf>
    <xf numFmtId="38" fontId="3" fillId="2" borderId="15" xfId="2" applyFont="1" applyFill="1" applyBorder="1" applyAlignment="1">
      <alignment vertical="center"/>
    </xf>
    <xf numFmtId="38" fontId="3" fillId="0" borderId="27" xfId="2" applyFont="1" applyBorder="1" applyAlignment="1">
      <alignment vertical="center"/>
    </xf>
    <xf numFmtId="38" fontId="3" fillId="0" borderId="28" xfId="2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9" fontId="5" fillId="2" borderId="1" xfId="0" applyNumberFormat="1" applyFont="1" applyFill="1" applyBorder="1" applyAlignment="1">
      <alignment vertical="center"/>
    </xf>
    <xf numFmtId="9" fontId="3" fillId="0" borderId="29" xfId="3" applyNumberFormat="1" applyFont="1" applyBorder="1" applyAlignment="1">
      <alignment horizontal="center" vertical="center"/>
    </xf>
    <xf numFmtId="178" fontId="3" fillId="2" borderId="3" xfId="2" applyNumberFormat="1" applyFont="1" applyFill="1" applyBorder="1" applyAlignment="1">
      <alignment vertical="center"/>
    </xf>
    <xf numFmtId="178" fontId="3" fillId="0" borderId="6" xfId="2" applyNumberFormat="1" applyFont="1" applyBorder="1" applyAlignment="1">
      <alignment vertical="center"/>
    </xf>
    <xf numFmtId="38" fontId="3" fillId="0" borderId="30" xfId="2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>
      <alignment vertical="center"/>
    </xf>
    <xf numFmtId="38" fontId="3" fillId="0" borderId="6" xfId="2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9" fontId="3" fillId="0" borderId="24" xfId="3" applyNumberFormat="1" applyFont="1" applyBorder="1" applyAlignment="1">
      <alignment horizontal="center" vertical="center"/>
    </xf>
    <xf numFmtId="38" fontId="3" fillId="2" borderId="25" xfId="2" applyFont="1" applyFill="1" applyBorder="1" applyAlignment="1">
      <alignment vertical="center"/>
    </xf>
    <xf numFmtId="38" fontId="3" fillId="0" borderId="31" xfId="2" applyFont="1" applyBorder="1" applyAlignment="1">
      <alignment vertical="center"/>
    </xf>
    <xf numFmtId="38" fontId="3" fillId="0" borderId="32" xfId="2" applyFont="1" applyBorder="1" applyAlignment="1">
      <alignment vertical="center"/>
    </xf>
    <xf numFmtId="38" fontId="3" fillId="0" borderId="0" xfId="2" applyFont="1" applyAlignment="1">
      <alignment vertical="center"/>
    </xf>
    <xf numFmtId="0" fontId="0" fillId="0" borderId="0" xfId="0" applyFont="1" applyAlignment="1">
      <alignment horizontal="center" vertical="center"/>
    </xf>
    <xf numFmtId="38" fontId="3" fillId="0" borderId="38" xfId="2" applyFont="1" applyBorder="1" applyAlignment="1">
      <alignment vertical="center"/>
    </xf>
    <xf numFmtId="38" fontId="3" fillId="0" borderId="39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38" fontId="3" fillId="0" borderId="41" xfId="2" applyFont="1" applyBorder="1" applyAlignment="1">
      <alignment horizontal="right" vertical="center"/>
    </xf>
    <xf numFmtId="38" fontId="3" fillId="0" borderId="42" xfId="2" applyFont="1" applyBorder="1" applyAlignment="1">
      <alignment horizontal="right" vertical="center"/>
    </xf>
    <xf numFmtId="38" fontId="3" fillId="0" borderId="43" xfId="2" applyFont="1" applyBorder="1" applyAlignment="1">
      <alignment horizontal="right" vertical="center"/>
    </xf>
    <xf numFmtId="38" fontId="5" fillId="0" borderId="1" xfId="2" applyFont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0" borderId="23" xfId="2" applyFont="1" applyBorder="1" applyAlignment="1">
      <alignment vertical="center"/>
    </xf>
    <xf numFmtId="38" fontId="3" fillId="0" borderId="29" xfId="2" applyFont="1" applyBorder="1" applyAlignment="1">
      <alignment horizontal="center" vertical="center"/>
    </xf>
    <xf numFmtId="38" fontId="3" fillId="0" borderId="37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0" borderId="8" xfId="2" applyFont="1" applyBorder="1" applyAlignment="1">
      <alignment horizontal="right" vertical="center"/>
    </xf>
    <xf numFmtId="38" fontId="3" fillId="0" borderId="25" xfId="2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3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_R5県要綱様式（エクセル）" xfId="1" xr:uid="{00000000-0005-0000-0000-000000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B13"/>
  <sheetViews>
    <sheetView workbookViewId="0">
      <selection activeCell="E23" sqref="E23"/>
    </sheetView>
  </sheetViews>
  <sheetFormatPr defaultRowHeight="13.5" x14ac:dyDescent="0.15"/>
  <cols>
    <col min="1" max="1" width="21.875" style="5" customWidth="1"/>
    <col min="2" max="2" width="25.75" style="5" customWidth="1"/>
    <col min="3" max="3" width="11.125" style="5" customWidth="1"/>
    <col min="4" max="4" width="11.125" style="5" bestFit="1" customWidth="1"/>
    <col min="5" max="5" width="9" style="5" customWidth="1"/>
    <col min="6" max="16384" width="9" style="5"/>
  </cols>
  <sheetData>
    <row r="1" spans="1:2" x14ac:dyDescent="0.15">
      <c r="A1" s="5" t="s">
        <v>2</v>
      </c>
    </row>
    <row r="3" spans="1:2" x14ac:dyDescent="0.15">
      <c r="A3" s="6" t="s">
        <v>10</v>
      </c>
      <c r="B3" s="6" t="s">
        <v>31</v>
      </c>
    </row>
    <row r="4" spans="1:2" x14ac:dyDescent="0.15">
      <c r="A4" s="6" t="s">
        <v>1</v>
      </c>
      <c r="B4" s="6" t="s">
        <v>1</v>
      </c>
    </row>
    <row r="5" spans="1:2" x14ac:dyDescent="0.15">
      <c r="A5" s="6" t="s">
        <v>11</v>
      </c>
      <c r="B5" s="6" t="s">
        <v>11</v>
      </c>
    </row>
    <row r="6" spans="1:2" x14ac:dyDescent="0.15">
      <c r="A6" s="6" t="s">
        <v>1</v>
      </c>
      <c r="B6" s="6" t="s">
        <v>1</v>
      </c>
    </row>
    <row r="7" spans="1:2" x14ac:dyDescent="0.15">
      <c r="A7" s="6" t="s">
        <v>5</v>
      </c>
      <c r="B7" s="6" t="s">
        <v>5</v>
      </c>
    </row>
    <row r="8" spans="1:2" x14ac:dyDescent="0.15">
      <c r="A8" s="6" t="s">
        <v>12</v>
      </c>
      <c r="B8" s="6" t="s">
        <v>12</v>
      </c>
    </row>
    <row r="9" spans="1:2" x14ac:dyDescent="0.15">
      <c r="A9" s="6" t="s">
        <v>9</v>
      </c>
      <c r="B9" s="6" t="s">
        <v>9</v>
      </c>
    </row>
    <row r="10" spans="1:2" x14ac:dyDescent="0.15">
      <c r="A10" s="6" t="s">
        <v>6</v>
      </c>
      <c r="B10" s="6" t="s">
        <v>6</v>
      </c>
    </row>
    <row r="11" spans="1:2" x14ac:dyDescent="0.15">
      <c r="A11" s="6" t="s">
        <v>3</v>
      </c>
      <c r="B11" s="6" t="s">
        <v>3</v>
      </c>
    </row>
    <row r="12" spans="1:2" x14ac:dyDescent="0.15">
      <c r="A12" s="6" t="s">
        <v>13</v>
      </c>
      <c r="B12" s="6" t="s">
        <v>14</v>
      </c>
    </row>
    <row r="13" spans="1:2" x14ac:dyDescent="0.15">
      <c r="A13" s="6" t="s">
        <v>14</v>
      </c>
    </row>
  </sheetData>
  <sheetProtection sheet="1" objects="1" scenarios="1"/>
  <phoneticPr fontId="2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4F3B5"/>
  </sheetPr>
  <dimension ref="A1:O29"/>
  <sheetViews>
    <sheetView view="pageBreakPreview" zoomScaleSheetLayoutView="100" workbookViewId="0">
      <selection activeCell="K11" sqref="K11"/>
    </sheetView>
  </sheetViews>
  <sheetFormatPr defaultRowHeight="18" customHeight="1" x14ac:dyDescent="0.15"/>
  <cols>
    <col min="1" max="1" width="3.625" style="2" customWidth="1"/>
    <col min="2" max="2" width="5.375" style="2" bestFit="1" customWidth="1"/>
    <col min="3" max="3" width="13.25" style="2" bestFit="1" customWidth="1"/>
    <col min="4" max="4" width="13.5" style="2" customWidth="1"/>
    <col min="5" max="5" width="9" style="2" customWidth="1"/>
    <col min="6" max="6" width="12.125" style="2" customWidth="1"/>
    <col min="7" max="8" width="9" style="2" customWidth="1"/>
    <col min="9" max="9" width="7.625" style="2" customWidth="1"/>
    <col min="10" max="10" width="11.5" style="2" customWidth="1"/>
    <col min="11" max="11" width="11.5" style="12" customWidth="1"/>
    <col min="12" max="14" width="11.5" style="2" customWidth="1"/>
    <col min="15" max="15" width="1" style="2" customWidth="1"/>
    <col min="16" max="16" width="9" style="2" customWidth="1"/>
    <col min="17" max="16384" width="9" style="2"/>
  </cols>
  <sheetData>
    <row r="1" spans="1:14" ht="18" customHeight="1" x14ac:dyDescent="0.15">
      <c r="A1" s="2" t="s">
        <v>18</v>
      </c>
    </row>
    <row r="2" spans="1:14" ht="18" customHeight="1" x14ac:dyDescent="0.15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4.5" customHeight="1" x14ac:dyDescent="0.15"/>
    <row r="4" spans="1:14" ht="18" customHeight="1" x14ac:dyDescent="0.15">
      <c r="A4" s="63" t="s">
        <v>29</v>
      </c>
      <c r="B4" s="64"/>
      <c r="C4" s="65"/>
      <c r="D4" s="65"/>
      <c r="E4" s="66"/>
      <c r="F4" s="67"/>
      <c r="G4" s="68"/>
      <c r="H4" s="69" t="s">
        <v>30</v>
      </c>
      <c r="I4" s="70"/>
      <c r="J4" s="21">
        <v>0.15</v>
      </c>
      <c r="K4" s="27">
        <v>0.35</v>
      </c>
      <c r="L4" s="27">
        <v>0.5</v>
      </c>
      <c r="M4" s="27">
        <v>0.1</v>
      </c>
      <c r="N4" s="38">
        <v>0.05</v>
      </c>
    </row>
    <row r="5" spans="1:14" ht="18" customHeight="1" x14ac:dyDescent="0.15">
      <c r="A5" s="71" t="s">
        <v>10</v>
      </c>
      <c r="B5" s="72"/>
      <c r="C5" s="73"/>
      <c r="D5" s="73"/>
      <c r="E5" s="74"/>
      <c r="F5" s="75" t="s">
        <v>24</v>
      </c>
      <c r="G5" s="76"/>
      <c r="H5" s="77">
        <f>MAX(B:B)</f>
        <v>1</v>
      </c>
      <c r="I5" s="78"/>
      <c r="J5" s="22"/>
      <c r="K5" s="28"/>
      <c r="L5" s="28"/>
      <c r="M5" s="36"/>
      <c r="N5" s="39"/>
    </row>
    <row r="6" spans="1:14" ht="18" customHeight="1" x14ac:dyDescent="0.15">
      <c r="A6" s="11"/>
      <c r="B6" s="11"/>
      <c r="C6" s="1"/>
      <c r="D6" s="1"/>
      <c r="E6" s="1"/>
      <c r="F6" s="79" t="s">
        <v>0</v>
      </c>
      <c r="G6" s="80"/>
      <c r="H6" s="81">
        <f>SUM(L10:L201)</f>
        <v>0</v>
      </c>
      <c r="I6" s="82"/>
      <c r="J6" s="23">
        <f>SUMIF($K$10:$K$500,J$4,$L$10:$L$500)</f>
        <v>0</v>
      </c>
      <c r="K6" s="29">
        <f>SUMIF($K$10:$K$500,K$4,$L$10:$L$500)</f>
        <v>0</v>
      </c>
      <c r="L6" s="33">
        <f>SUMIF($K$10:$K$500,L$4,$L$10:$L$500)</f>
        <v>0</v>
      </c>
      <c r="M6" s="33">
        <f>SUMIF($K$10:$K$500,M$4,$L$10:$L$500)</f>
        <v>0</v>
      </c>
      <c r="N6" s="40">
        <f>SUMIF($K$10:$K$500,N$4,$L$10:$L$500)</f>
        <v>0</v>
      </c>
    </row>
    <row r="7" spans="1:14" ht="18" customHeight="1" x14ac:dyDescent="0.15">
      <c r="A7" s="9"/>
      <c r="B7" s="9"/>
      <c r="C7" s="9"/>
      <c r="D7" s="9"/>
      <c r="E7" s="9"/>
      <c r="F7" s="83" t="s">
        <v>7</v>
      </c>
      <c r="G7" s="84"/>
      <c r="H7" s="85">
        <f>SUM(N10:N201)</f>
        <v>0</v>
      </c>
      <c r="I7" s="86"/>
      <c r="J7" s="24">
        <f>SUMIF($K$10:$K$500,J$4,$M$10:$N$500)</f>
        <v>0</v>
      </c>
      <c r="K7" s="30">
        <f>SUMIF($K$10:$K$500,K$4,$M$10:$N$500)</f>
        <v>0</v>
      </c>
      <c r="L7" s="30">
        <f>SUMIF($K$10:$K$500,L$4,$M$10:$N$500)</f>
        <v>0</v>
      </c>
      <c r="M7" s="30">
        <f>SUMIF($K$10:$K$500,M$4,$M$10:$N$500)</f>
        <v>0</v>
      </c>
      <c r="N7" s="41">
        <f>SUMIF($K$10:$K$500,N$4,$M$10:$N$500)</f>
        <v>0</v>
      </c>
    </row>
    <row r="8" spans="1:14" ht="7.5" customHeight="1" x14ac:dyDescent="0.15"/>
    <row r="9" spans="1:14" ht="30.75" customHeight="1" x14ac:dyDescent="0.15">
      <c r="A9" s="3" t="s">
        <v>26</v>
      </c>
      <c r="B9" s="8" t="s">
        <v>4</v>
      </c>
      <c r="C9" s="3" t="s">
        <v>27</v>
      </c>
      <c r="D9" s="3" t="s">
        <v>25</v>
      </c>
      <c r="E9" s="13" t="s">
        <v>8</v>
      </c>
      <c r="F9" s="13" t="s">
        <v>28</v>
      </c>
      <c r="G9" s="15" t="s">
        <v>21</v>
      </c>
      <c r="H9" s="15" t="s">
        <v>22</v>
      </c>
      <c r="I9" s="19" t="s">
        <v>16</v>
      </c>
      <c r="J9" s="25" t="s">
        <v>19</v>
      </c>
      <c r="K9" s="31" t="s">
        <v>23</v>
      </c>
      <c r="L9" s="34" t="s">
        <v>17</v>
      </c>
      <c r="M9" s="4" t="s">
        <v>7</v>
      </c>
    </row>
    <row r="10" spans="1:14" ht="18" customHeight="1" x14ac:dyDescent="0.15">
      <c r="A10" s="10">
        <v>1</v>
      </c>
      <c r="B10" s="10">
        <v>1</v>
      </c>
      <c r="C10" s="10"/>
      <c r="D10" s="10"/>
      <c r="E10" s="14"/>
      <c r="F10" s="14"/>
      <c r="G10" s="16"/>
      <c r="H10" s="16"/>
      <c r="I10" s="20"/>
      <c r="J10" s="26"/>
      <c r="K10" s="32"/>
      <c r="L10" s="35"/>
      <c r="M10" s="37" t="str">
        <f t="shared" ref="M10:M29" si="0">IFERROR(_xlfn.IFS(AND($I10="回",$J10=""),ROUND($H10*$K10*L10,0),AND($I10="回",$J10="片道"),ROUND(($H10*$K10*L10)/2,0),AND($I10="月",$J10=""),ROUND($H10*$K10*COUNTIF(L10,"&gt;0"),0),AND($I10="月",$J10="片道"),ROUND(($H10*$K10*COUNTIF(L10,"&gt;0"))/2,0)),"")</f>
        <v/>
      </c>
    </row>
    <row r="11" spans="1:14" ht="18" customHeight="1" x14ac:dyDescent="0.15">
      <c r="A11" s="10">
        <v>2</v>
      </c>
      <c r="B11" s="3">
        <f t="shared" ref="B11:B29" si="1">IF(C11=C10,B10,B10+1)</f>
        <v>1</v>
      </c>
      <c r="C11" s="10"/>
      <c r="D11" s="10"/>
      <c r="E11" s="14"/>
      <c r="F11" s="14"/>
      <c r="G11" s="16"/>
      <c r="H11" s="16"/>
      <c r="I11" s="20"/>
      <c r="J11" s="26"/>
      <c r="K11" s="32"/>
      <c r="L11" s="35"/>
      <c r="M11" s="37" t="str">
        <f t="shared" si="0"/>
        <v/>
      </c>
    </row>
    <row r="12" spans="1:14" ht="18" customHeight="1" x14ac:dyDescent="0.15">
      <c r="A12" s="10">
        <v>3</v>
      </c>
      <c r="B12" s="3">
        <f t="shared" si="1"/>
        <v>1</v>
      </c>
      <c r="C12" s="10"/>
      <c r="D12" s="10"/>
      <c r="E12" s="14"/>
      <c r="F12" s="14"/>
      <c r="G12" s="16"/>
      <c r="H12" s="16"/>
      <c r="I12" s="20"/>
      <c r="J12" s="26"/>
      <c r="K12" s="32"/>
      <c r="L12" s="35"/>
      <c r="M12" s="37" t="str">
        <f t="shared" si="0"/>
        <v/>
      </c>
    </row>
    <row r="13" spans="1:14" ht="18" customHeight="1" x14ac:dyDescent="0.15">
      <c r="A13" s="10">
        <v>4</v>
      </c>
      <c r="B13" s="3">
        <f t="shared" si="1"/>
        <v>1</v>
      </c>
      <c r="C13" s="10"/>
      <c r="D13" s="10"/>
      <c r="E13" s="14"/>
      <c r="F13" s="14"/>
      <c r="G13" s="16"/>
      <c r="H13" s="16"/>
      <c r="I13" s="20"/>
      <c r="J13" s="26"/>
      <c r="K13" s="32"/>
      <c r="L13" s="35"/>
      <c r="M13" s="37" t="str">
        <f t="shared" si="0"/>
        <v/>
      </c>
    </row>
    <row r="14" spans="1:14" ht="18" customHeight="1" x14ac:dyDescent="0.15">
      <c r="A14" s="10">
        <v>5</v>
      </c>
      <c r="B14" s="3">
        <f t="shared" si="1"/>
        <v>1</v>
      </c>
      <c r="C14" s="10"/>
      <c r="D14" s="10"/>
      <c r="E14" s="14"/>
      <c r="F14" s="14"/>
      <c r="G14" s="16"/>
      <c r="H14" s="16"/>
      <c r="I14" s="20"/>
      <c r="J14" s="26"/>
      <c r="K14" s="32"/>
      <c r="L14" s="35"/>
      <c r="M14" s="37" t="str">
        <f t="shared" si="0"/>
        <v/>
      </c>
    </row>
    <row r="15" spans="1:14" ht="18" customHeight="1" x14ac:dyDescent="0.15">
      <c r="A15" s="10">
        <v>6</v>
      </c>
      <c r="B15" s="3">
        <f t="shared" si="1"/>
        <v>1</v>
      </c>
      <c r="C15" s="10"/>
      <c r="D15" s="10"/>
      <c r="E15" s="14"/>
      <c r="F15" s="14"/>
      <c r="G15" s="16"/>
      <c r="H15" s="16"/>
      <c r="I15" s="20"/>
      <c r="J15" s="26"/>
      <c r="K15" s="32"/>
      <c r="L15" s="35"/>
      <c r="M15" s="37" t="str">
        <f t="shared" si="0"/>
        <v/>
      </c>
    </row>
    <row r="16" spans="1:14" ht="18" customHeight="1" x14ac:dyDescent="0.15">
      <c r="A16" s="10">
        <v>7</v>
      </c>
      <c r="B16" s="3">
        <f t="shared" si="1"/>
        <v>1</v>
      </c>
      <c r="C16" s="10"/>
      <c r="D16" s="10"/>
      <c r="E16" s="14"/>
      <c r="F16" s="14"/>
      <c r="G16" s="16"/>
      <c r="H16" s="16"/>
      <c r="I16" s="20"/>
      <c r="J16" s="26"/>
      <c r="K16" s="32"/>
      <c r="L16" s="35"/>
      <c r="M16" s="37" t="str">
        <f t="shared" si="0"/>
        <v/>
      </c>
    </row>
    <row r="17" spans="1:15" ht="18" customHeight="1" x14ac:dyDescent="0.15">
      <c r="A17" s="10">
        <v>8</v>
      </c>
      <c r="B17" s="3">
        <f t="shared" si="1"/>
        <v>1</v>
      </c>
      <c r="C17" s="10"/>
      <c r="D17" s="10"/>
      <c r="E17" s="14"/>
      <c r="F17" s="14"/>
      <c r="G17" s="16"/>
      <c r="H17" s="16"/>
      <c r="I17" s="20"/>
      <c r="J17" s="26"/>
      <c r="K17" s="32"/>
      <c r="L17" s="35"/>
      <c r="M17" s="37" t="str">
        <f t="shared" si="0"/>
        <v/>
      </c>
    </row>
    <row r="18" spans="1:15" ht="18" customHeight="1" x14ac:dyDescent="0.15">
      <c r="A18" s="10">
        <v>9</v>
      </c>
      <c r="B18" s="3">
        <f t="shared" si="1"/>
        <v>1</v>
      </c>
      <c r="C18" s="10"/>
      <c r="D18" s="10"/>
      <c r="E18" s="14"/>
      <c r="F18" s="14"/>
      <c r="G18" s="16"/>
      <c r="H18" s="16"/>
      <c r="I18" s="20"/>
      <c r="J18" s="26"/>
      <c r="K18" s="32"/>
      <c r="L18" s="35"/>
      <c r="M18" s="37" t="str">
        <f t="shared" si="0"/>
        <v/>
      </c>
    </row>
    <row r="19" spans="1:15" ht="18" customHeight="1" x14ac:dyDescent="0.15">
      <c r="A19" s="10">
        <v>10</v>
      </c>
      <c r="B19" s="3">
        <f t="shared" si="1"/>
        <v>1</v>
      </c>
      <c r="C19" s="10"/>
      <c r="D19" s="10"/>
      <c r="E19" s="14"/>
      <c r="F19" s="14"/>
      <c r="G19" s="16"/>
      <c r="H19" s="16"/>
      <c r="I19" s="20"/>
      <c r="J19" s="26"/>
      <c r="K19" s="32"/>
      <c r="L19" s="35"/>
      <c r="M19" s="37" t="str">
        <f t="shared" si="0"/>
        <v/>
      </c>
    </row>
    <row r="20" spans="1:15" ht="18" customHeight="1" x14ac:dyDescent="0.15">
      <c r="A20" s="10">
        <v>11</v>
      </c>
      <c r="B20" s="3">
        <f t="shared" si="1"/>
        <v>1</v>
      </c>
      <c r="C20" s="10"/>
      <c r="D20" s="10"/>
      <c r="E20" s="14"/>
      <c r="F20" s="14"/>
      <c r="G20" s="16"/>
      <c r="H20" s="16"/>
      <c r="I20" s="20"/>
      <c r="J20" s="26"/>
      <c r="K20" s="32"/>
      <c r="L20" s="35"/>
      <c r="M20" s="37" t="str">
        <f t="shared" si="0"/>
        <v/>
      </c>
    </row>
    <row r="21" spans="1:15" ht="18" customHeight="1" x14ac:dyDescent="0.15">
      <c r="A21" s="10">
        <v>12</v>
      </c>
      <c r="B21" s="3">
        <f t="shared" si="1"/>
        <v>1</v>
      </c>
      <c r="C21" s="10"/>
      <c r="D21" s="10"/>
      <c r="E21" s="14"/>
      <c r="F21" s="14"/>
      <c r="G21" s="16"/>
      <c r="H21" s="16"/>
      <c r="I21" s="20"/>
      <c r="J21" s="26"/>
      <c r="K21" s="32"/>
      <c r="L21" s="35"/>
      <c r="M21" s="37" t="str">
        <f t="shared" si="0"/>
        <v/>
      </c>
    </row>
    <row r="22" spans="1:15" ht="18" customHeight="1" x14ac:dyDescent="0.15">
      <c r="A22" s="10">
        <v>13</v>
      </c>
      <c r="B22" s="3">
        <f t="shared" si="1"/>
        <v>1</v>
      </c>
      <c r="C22" s="10"/>
      <c r="D22" s="10"/>
      <c r="E22" s="14"/>
      <c r="F22" s="14"/>
      <c r="G22" s="16"/>
      <c r="H22" s="16"/>
      <c r="I22" s="20"/>
      <c r="J22" s="26"/>
      <c r="K22" s="32"/>
      <c r="L22" s="35"/>
      <c r="M22" s="37" t="str">
        <f t="shared" si="0"/>
        <v/>
      </c>
    </row>
    <row r="23" spans="1:15" ht="18" customHeight="1" x14ac:dyDescent="0.15">
      <c r="A23" s="10">
        <v>14</v>
      </c>
      <c r="B23" s="3">
        <f t="shared" si="1"/>
        <v>1</v>
      </c>
      <c r="C23" s="10"/>
      <c r="D23" s="10"/>
      <c r="E23" s="14"/>
      <c r="F23" s="14"/>
      <c r="G23" s="16"/>
      <c r="H23" s="16"/>
      <c r="I23" s="20"/>
      <c r="J23" s="26"/>
      <c r="K23" s="32"/>
      <c r="L23" s="35"/>
      <c r="M23" s="37" t="str">
        <f t="shared" si="0"/>
        <v/>
      </c>
    </row>
    <row r="24" spans="1:15" ht="18" customHeight="1" x14ac:dyDescent="0.15">
      <c r="A24" s="10">
        <v>15</v>
      </c>
      <c r="B24" s="3">
        <f t="shared" si="1"/>
        <v>1</v>
      </c>
      <c r="C24" s="10"/>
      <c r="D24" s="10"/>
      <c r="E24" s="14"/>
      <c r="F24" s="14"/>
      <c r="G24" s="16"/>
      <c r="H24" s="16"/>
      <c r="I24" s="20"/>
      <c r="J24" s="26"/>
      <c r="K24" s="32"/>
      <c r="L24" s="35"/>
      <c r="M24" s="37" t="str">
        <f t="shared" si="0"/>
        <v/>
      </c>
    </row>
    <row r="25" spans="1:15" ht="18" customHeight="1" x14ac:dyDescent="0.15">
      <c r="A25" s="10">
        <v>16</v>
      </c>
      <c r="B25" s="3">
        <f t="shared" si="1"/>
        <v>1</v>
      </c>
      <c r="C25" s="10"/>
      <c r="D25" s="10"/>
      <c r="E25" s="14"/>
      <c r="F25" s="14"/>
      <c r="G25" s="16"/>
      <c r="H25" s="16"/>
      <c r="I25" s="20"/>
      <c r="J25" s="26"/>
      <c r="K25" s="32"/>
      <c r="L25" s="35"/>
      <c r="M25" s="37" t="str">
        <f t="shared" si="0"/>
        <v/>
      </c>
    </row>
    <row r="26" spans="1:15" ht="18" customHeight="1" x14ac:dyDescent="0.15">
      <c r="A26" s="10">
        <v>17</v>
      </c>
      <c r="B26" s="3">
        <f t="shared" si="1"/>
        <v>1</v>
      </c>
      <c r="C26" s="10"/>
      <c r="D26" s="10"/>
      <c r="E26" s="14"/>
      <c r="F26" s="14"/>
      <c r="G26" s="16"/>
      <c r="H26" s="16"/>
      <c r="I26" s="20"/>
      <c r="J26" s="26"/>
      <c r="K26" s="32"/>
      <c r="L26" s="35"/>
      <c r="M26" s="37" t="str">
        <f t="shared" si="0"/>
        <v/>
      </c>
    </row>
    <row r="27" spans="1:15" ht="18" customHeight="1" x14ac:dyDescent="0.15">
      <c r="A27" s="10">
        <v>18</v>
      </c>
      <c r="B27" s="3">
        <f t="shared" si="1"/>
        <v>1</v>
      </c>
      <c r="C27" s="10"/>
      <c r="D27" s="10"/>
      <c r="E27" s="14"/>
      <c r="F27" s="14"/>
      <c r="G27" s="16"/>
      <c r="H27" s="16"/>
      <c r="I27" s="20"/>
      <c r="J27" s="26"/>
      <c r="K27" s="32"/>
      <c r="L27" s="35"/>
      <c r="M27" s="37" t="str">
        <f t="shared" si="0"/>
        <v/>
      </c>
    </row>
    <row r="28" spans="1:15" ht="18" customHeight="1" x14ac:dyDescent="0.15">
      <c r="A28" s="10">
        <v>19</v>
      </c>
      <c r="B28" s="3">
        <f t="shared" si="1"/>
        <v>1</v>
      </c>
      <c r="C28" s="10"/>
      <c r="D28" s="10"/>
      <c r="E28" s="14"/>
      <c r="F28" s="14"/>
      <c r="G28" s="16"/>
      <c r="H28" s="16"/>
      <c r="I28" s="20"/>
      <c r="J28" s="26"/>
      <c r="K28" s="32"/>
      <c r="L28" s="35"/>
      <c r="M28" s="37" t="str">
        <f t="shared" si="0"/>
        <v/>
      </c>
    </row>
    <row r="29" spans="1:15" ht="18" customHeight="1" x14ac:dyDescent="0.15">
      <c r="A29" s="10">
        <v>20</v>
      </c>
      <c r="B29" s="3">
        <f t="shared" si="1"/>
        <v>1</v>
      </c>
      <c r="C29" s="10"/>
      <c r="D29" s="10"/>
      <c r="E29" s="14"/>
      <c r="F29" s="14"/>
      <c r="G29" s="16"/>
      <c r="H29" s="16"/>
      <c r="I29" s="20"/>
      <c r="J29" s="26"/>
      <c r="K29" s="32"/>
      <c r="L29" s="35"/>
      <c r="M29" s="37" t="str">
        <f t="shared" si="0"/>
        <v/>
      </c>
      <c r="O29" s="2" t="s">
        <v>32</v>
      </c>
    </row>
  </sheetData>
  <mergeCells count="13">
    <mergeCell ref="F7:G7"/>
    <mergeCell ref="H7:I7"/>
    <mergeCell ref="A5:B5"/>
    <mergeCell ref="C5:E5"/>
    <mergeCell ref="F5:G5"/>
    <mergeCell ref="H5:I5"/>
    <mergeCell ref="F6:G6"/>
    <mergeCell ref="H6:I6"/>
    <mergeCell ref="A2:N2"/>
    <mergeCell ref="A4:B4"/>
    <mergeCell ref="C4:E4"/>
    <mergeCell ref="F4:G4"/>
    <mergeCell ref="H4:I4"/>
  </mergeCells>
  <phoneticPr fontId="2" type="Hiragana"/>
  <dataValidations count="7">
    <dataValidation type="list" allowBlank="1" showInputMessage="1" showErrorMessage="1" sqref="I10:I29" xr:uid="{00000000-0002-0000-0F00-000000000000}">
      <formula1>"回,月"</formula1>
    </dataValidation>
    <dataValidation type="list" allowBlank="1" showInputMessage="1" showErrorMessage="1" sqref="J10:J29" xr:uid="{00000000-0002-0000-0F00-000001000000}">
      <formula1>"片道"</formula1>
    </dataValidation>
    <dataValidation imeMode="halfAlpha" allowBlank="1" showInputMessage="1" showErrorMessage="1" sqref="G10:H29" xr:uid="{00000000-0002-0000-0F00-000002000000}"/>
    <dataValidation type="list" allowBlank="1" showInputMessage="1" showErrorMessage="1" sqref="L8 K30:L1048576 K8:K9 K1:L3" xr:uid="{00000000-0002-0000-0F00-000003000000}">
      <formula1>"0.15,0.35,0.10,0.05"</formula1>
    </dataValidation>
    <dataValidation type="list" allowBlank="1" showInputMessage="1" showErrorMessage="1" sqref="C5:E5" xr:uid="{00000000-0002-0000-0F00-000004000000}">
      <formula1>"訪問介護,訪問入浴,訪問看護,訪問リハビリテーション,通所介護,通所リハビリテーション,地域密着型通所介護,通所介護,通所リハビリテーション,地域密着型通所介護,認知症対応型通所介護,居宅介護支援"</formula1>
    </dataValidation>
    <dataValidation type="list" allowBlank="1" showInputMessage="1" showErrorMessage="1" sqref="J4:N4" xr:uid="{00000000-0002-0000-0F00-000005000000}">
      <formula1>"15,35,50,10,5"</formula1>
    </dataValidation>
    <dataValidation type="list" allowBlank="1" showInputMessage="1" showErrorMessage="1" sqref="K10:K29" xr:uid="{00000000-0002-0000-0F00-000006000000}">
      <formula1>"0.15,0.35,0.5,0.10,0.05"</formula1>
    </dataValidation>
  </dataValidations>
  <pageMargins left="0.39370078740157483" right="0.39370078740157483" top="0.39370078740157483" bottom="0.3937007874015748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4F3B5"/>
  </sheetPr>
  <dimension ref="A1:XEZ30"/>
  <sheetViews>
    <sheetView tabSelected="1" view="pageBreakPreview" zoomScaleSheetLayoutView="100" workbookViewId="0">
      <selection activeCell="K11" sqref="K11"/>
    </sheetView>
  </sheetViews>
  <sheetFormatPr defaultRowHeight="18" customHeight="1" x14ac:dyDescent="0.15"/>
  <cols>
    <col min="1" max="1" width="4.5" style="2" customWidth="1"/>
    <col min="2" max="2" width="3.625" style="2" customWidth="1"/>
    <col min="3" max="3" width="5.375" style="2" bestFit="1" customWidth="1"/>
    <col min="4" max="5" width="14.75" style="2" customWidth="1"/>
    <col min="6" max="6" width="17" style="2" customWidth="1"/>
    <col min="7" max="7" width="12.125" style="42" customWidth="1"/>
    <col min="8" max="8" width="14.25" style="2" customWidth="1"/>
    <col min="9" max="10" width="15.125" style="2" customWidth="1"/>
    <col min="11" max="11" width="1.625" style="2" customWidth="1"/>
    <col min="12" max="12" width="11.5" style="2" customWidth="1"/>
    <col min="13" max="13" width="1" style="2" customWidth="1"/>
    <col min="14" max="14" width="9" style="2" customWidth="1"/>
    <col min="15" max="16384" width="9" style="2"/>
  </cols>
  <sheetData>
    <row r="1" spans="1:16380" ht="18" customHeight="1" x14ac:dyDescent="0.15">
      <c r="A1" s="2" t="s">
        <v>15</v>
      </c>
    </row>
    <row r="2" spans="1:16380" ht="18" customHeight="1" x14ac:dyDescent="0.15">
      <c r="A2" s="62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58"/>
      <c r="L2" s="58"/>
    </row>
    <row r="3" spans="1:16380" ht="4.5" customHeight="1" x14ac:dyDescent="0.15"/>
    <row r="4" spans="1:16380" ht="18" customHeight="1" x14ac:dyDescent="0.15">
      <c r="A4" s="63" t="s">
        <v>29</v>
      </c>
      <c r="B4" s="64"/>
      <c r="C4" s="87"/>
      <c r="D4" s="88"/>
      <c r="E4" s="89"/>
      <c r="F4" s="44"/>
      <c r="G4" s="48" t="s">
        <v>30</v>
      </c>
      <c r="H4" s="17">
        <v>450</v>
      </c>
      <c r="I4" s="56">
        <v>1050</v>
      </c>
      <c r="J4" s="18">
        <v>150</v>
      </c>
    </row>
    <row r="5" spans="1:16380" ht="18" customHeight="1" x14ac:dyDescent="0.15">
      <c r="A5" s="90" t="s">
        <v>10</v>
      </c>
      <c r="B5" s="91"/>
      <c r="C5" s="92" t="s">
        <v>13</v>
      </c>
      <c r="D5" s="93"/>
      <c r="E5" s="94"/>
      <c r="F5" s="45" t="s">
        <v>24</v>
      </c>
      <c r="G5" s="49">
        <f>MAX(C:C)</f>
        <v>0</v>
      </c>
      <c r="H5" s="54"/>
      <c r="I5" s="36"/>
      <c r="J5" s="39"/>
    </row>
    <row r="6" spans="1:16380" ht="18" customHeight="1" x14ac:dyDescent="0.15">
      <c r="A6" s="11"/>
      <c r="B6" s="11"/>
      <c r="C6" s="1"/>
      <c r="D6" s="1"/>
      <c r="E6" s="1"/>
      <c r="F6" s="46" t="s">
        <v>0</v>
      </c>
      <c r="G6" s="50">
        <f>SUM(L10:L201)</f>
        <v>0</v>
      </c>
      <c r="H6" s="33">
        <f>SUMIF($G$10:$G$201,H$4,$H$10:$H$201)</f>
        <v>0</v>
      </c>
      <c r="I6" s="33">
        <f>SUMIF($G$10:$G$201,I$4,$H$10:$H$201)</f>
        <v>0</v>
      </c>
      <c r="J6" s="40">
        <f>SUMIF($G$10:$G$201,J$4,$H$10:$H$201)</f>
        <v>0</v>
      </c>
    </row>
    <row r="7" spans="1:16380" ht="18" customHeight="1" x14ac:dyDescent="0.15">
      <c r="A7" s="9"/>
      <c r="B7" s="9"/>
      <c r="C7" s="9"/>
      <c r="D7" s="9"/>
      <c r="E7" s="9"/>
      <c r="F7" s="47" t="s">
        <v>7</v>
      </c>
      <c r="G7" s="51">
        <f>SUM(I10:I201)</f>
        <v>0</v>
      </c>
      <c r="H7" s="55">
        <f>SUMIF($G$10:$G$201,H$4,$I$10:$I$201)</f>
        <v>0</v>
      </c>
      <c r="I7" s="55">
        <f>SUMIF($G$10:$G$201,I$4,$I$10:$I$201)</f>
        <v>0</v>
      </c>
      <c r="J7" s="57">
        <f>SUMIF($G$10:$G$201,J$4,$I$10:$I$201)</f>
        <v>0</v>
      </c>
    </row>
    <row r="8" spans="1:16380" ht="7.5" customHeight="1" x14ac:dyDescent="0.15"/>
    <row r="9" spans="1:16380" s="43" customFormat="1" ht="30.75" customHeight="1" x14ac:dyDescent="0.15">
      <c r="A9" s="59" t="s">
        <v>26</v>
      </c>
      <c r="B9" s="59"/>
      <c r="C9" s="7" t="s">
        <v>4</v>
      </c>
      <c r="D9" s="4" t="s">
        <v>27</v>
      </c>
      <c r="E9" s="4" t="s">
        <v>25</v>
      </c>
      <c r="F9" s="13" t="s">
        <v>8</v>
      </c>
      <c r="G9" s="52" t="s">
        <v>22</v>
      </c>
      <c r="H9" s="34" t="s">
        <v>17</v>
      </c>
      <c r="I9" s="4" t="s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</row>
    <row r="10" spans="1:16380" ht="18" customHeight="1" x14ac:dyDescent="0.15">
      <c r="A10" s="60">
        <v>1</v>
      </c>
      <c r="B10" s="60"/>
      <c r="C10" s="10"/>
      <c r="D10" s="10"/>
      <c r="E10" s="10"/>
      <c r="F10" s="14"/>
      <c r="G10" s="53"/>
      <c r="H10" s="35"/>
      <c r="I10" s="37">
        <f t="shared" ref="I10:I29" si="0">G10*H10</f>
        <v>0</v>
      </c>
    </row>
    <row r="11" spans="1:16380" ht="18" customHeight="1" x14ac:dyDescent="0.15">
      <c r="A11" s="60">
        <v>2</v>
      </c>
      <c r="B11" s="60"/>
      <c r="C11" s="3">
        <f t="shared" ref="C11:C29" si="1">IF(D11=D10,C10,C10+1)</f>
        <v>0</v>
      </c>
      <c r="D11" s="10"/>
      <c r="E11" s="10"/>
      <c r="F11" s="14"/>
      <c r="G11" s="53"/>
      <c r="H11" s="35"/>
      <c r="I11" s="37">
        <f t="shared" si="0"/>
        <v>0</v>
      </c>
    </row>
    <row r="12" spans="1:16380" ht="18" customHeight="1" x14ac:dyDescent="0.15">
      <c r="A12" s="60">
        <v>3</v>
      </c>
      <c r="B12" s="60"/>
      <c r="C12" s="3">
        <f t="shared" si="1"/>
        <v>0</v>
      </c>
      <c r="D12" s="10"/>
      <c r="E12" s="10"/>
      <c r="F12" s="14"/>
      <c r="G12" s="53"/>
      <c r="H12" s="35"/>
      <c r="I12" s="37">
        <f t="shared" si="0"/>
        <v>0</v>
      </c>
    </row>
    <row r="13" spans="1:16380" ht="18" customHeight="1" x14ac:dyDescent="0.15">
      <c r="A13" s="60">
        <v>4</v>
      </c>
      <c r="B13" s="60"/>
      <c r="C13" s="3">
        <f t="shared" si="1"/>
        <v>0</v>
      </c>
      <c r="D13" s="10"/>
      <c r="E13" s="10"/>
      <c r="F13" s="14"/>
      <c r="G13" s="53"/>
      <c r="H13" s="35"/>
      <c r="I13" s="37">
        <f t="shared" si="0"/>
        <v>0</v>
      </c>
    </row>
    <row r="14" spans="1:16380" ht="18" customHeight="1" x14ac:dyDescent="0.15">
      <c r="A14" s="60">
        <v>5</v>
      </c>
      <c r="B14" s="60"/>
      <c r="C14" s="3">
        <f t="shared" si="1"/>
        <v>0</v>
      </c>
      <c r="D14" s="10"/>
      <c r="E14" s="10"/>
      <c r="F14" s="14"/>
      <c r="G14" s="53"/>
      <c r="H14" s="35"/>
      <c r="I14" s="37">
        <f t="shared" si="0"/>
        <v>0</v>
      </c>
    </row>
    <row r="15" spans="1:16380" ht="18" customHeight="1" x14ac:dyDescent="0.15">
      <c r="A15" s="60">
        <v>6</v>
      </c>
      <c r="B15" s="60"/>
      <c r="C15" s="3">
        <f t="shared" si="1"/>
        <v>0</v>
      </c>
      <c r="D15" s="10"/>
      <c r="E15" s="10"/>
      <c r="F15" s="14"/>
      <c r="G15" s="53"/>
      <c r="H15" s="35"/>
      <c r="I15" s="37">
        <f t="shared" si="0"/>
        <v>0</v>
      </c>
    </row>
    <row r="16" spans="1:16380" ht="18" customHeight="1" x14ac:dyDescent="0.15">
      <c r="A16" s="60">
        <v>7</v>
      </c>
      <c r="B16" s="60"/>
      <c r="C16" s="3">
        <f t="shared" si="1"/>
        <v>0</v>
      </c>
      <c r="D16" s="10"/>
      <c r="E16" s="10"/>
      <c r="F16" s="14"/>
      <c r="G16" s="53"/>
      <c r="H16" s="35"/>
      <c r="I16" s="37">
        <f t="shared" si="0"/>
        <v>0</v>
      </c>
    </row>
    <row r="17" spans="1:9" ht="18" customHeight="1" x14ac:dyDescent="0.15">
      <c r="A17" s="60">
        <v>8</v>
      </c>
      <c r="B17" s="60"/>
      <c r="C17" s="3">
        <f t="shared" si="1"/>
        <v>0</v>
      </c>
      <c r="D17" s="10"/>
      <c r="E17" s="10"/>
      <c r="F17" s="14"/>
      <c r="G17" s="53"/>
      <c r="H17" s="35"/>
      <c r="I17" s="37">
        <f t="shared" si="0"/>
        <v>0</v>
      </c>
    </row>
    <row r="18" spans="1:9" ht="18" customHeight="1" x14ac:dyDescent="0.15">
      <c r="A18" s="60">
        <v>9</v>
      </c>
      <c r="B18" s="60"/>
      <c r="C18" s="3">
        <f t="shared" si="1"/>
        <v>0</v>
      </c>
      <c r="D18" s="10"/>
      <c r="E18" s="10"/>
      <c r="F18" s="14"/>
      <c r="G18" s="53"/>
      <c r="H18" s="35"/>
      <c r="I18" s="37">
        <f t="shared" si="0"/>
        <v>0</v>
      </c>
    </row>
    <row r="19" spans="1:9" ht="18" customHeight="1" x14ac:dyDescent="0.15">
      <c r="A19" s="60">
        <v>10</v>
      </c>
      <c r="B19" s="60"/>
      <c r="C19" s="3">
        <f t="shared" si="1"/>
        <v>0</v>
      </c>
      <c r="D19" s="10"/>
      <c r="E19" s="10"/>
      <c r="F19" s="14"/>
      <c r="G19" s="53"/>
      <c r="H19" s="35"/>
      <c r="I19" s="37">
        <f t="shared" si="0"/>
        <v>0</v>
      </c>
    </row>
    <row r="20" spans="1:9" ht="18" customHeight="1" x14ac:dyDescent="0.15">
      <c r="A20" s="60">
        <v>11</v>
      </c>
      <c r="B20" s="60"/>
      <c r="C20" s="3">
        <f t="shared" si="1"/>
        <v>0</v>
      </c>
      <c r="D20" s="10"/>
      <c r="E20" s="10"/>
      <c r="F20" s="14"/>
      <c r="G20" s="53"/>
      <c r="H20" s="35"/>
      <c r="I20" s="37">
        <f t="shared" si="0"/>
        <v>0</v>
      </c>
    </row>
    <row r="21" spans="1:9" ht="18" customHeight="1" x14ac:dyDescent="0.15">
      <c r="A21" s="60">
        <v>12</v>
      </c>
      <c r="B21" s="60"/>
      <c r="C21" s="3">
        <f t="shared" si="1"/>
        <v>0</v>
      </c>
      <c r="D21" s="10"/>
      <c r="E21" s="10"/>
      <c r="F21" s="14"/>
      <c r="G21" s="53"/>
      <c r="H21" s="35"/>
      <c r="I21" s="37">
        <f t="shared" si="0"/>
        <v>0</v>
      </c>
    </row>
    <row r="22" spans="1:9" ht="18" customHeight="1" x14ac:dyDescent="0.15">
      <c r="A22" s="60">
        <v>13</v>
      </c>
      <c r="B22" s="60"/>
      <c r="C22" s="3">
        <f t="shared" si="1"/>
        <v>0</v>
      </c>
      <c r="D22" s="10"/>
      <c r="E22" s="10"/>
      <c r="F22" s="14"/>
      <c r="G22" s="53"/>
      <c r="H22" s="35"/>
      <c r="I22" s="37">
        <f t="shared" si="0"/>
        <v>0</v>
      </c>
    </row>
    <row r="23" spans="1:9" ht="18" customHeight="1" x14ac:dyDescent="0.15">
      <c r="A23" s="60">
        <v>14</v>
      </c>
      <c r="B23" s="60"/>
      <c r="C23" s="3">
        <f t="shared" si="1"/>
        <v>0</v>
      </c>
      <c r="D23" s="10"/>
      <c r="E23" s="10"/>
      <c r="F23" s="14"/>
      <c r="G23" s="53"/>
      <c r="H23" s="35"/>
      <c r="I23" s="37">
        <f t="shared" si="0"/>
        <v>0</v>
      </c>
    </row>
    <row r="24" spans="1:9" ht="18" customHeight="1" x14ac:dyDescent="0.15">
      <c r="A24" s="60">
        <v>15</v>
      </c>
      <c r="B24" s="60"/>
      <c r="C24" s="3">
        <f t="shared" si="1"/>
        <v>0</v>
      </c>
      <c r="D24" s="10"/>
      <c r="E24" s="10"/>
      <c r="F24" s="14"/>
      <c r="G24" s="53"/>
      <c r="H24" s="35"/>
      <c r="I24" s="37">
        <f t="shared" si="0"/>
        <v>0</v>
      </c>
    </row>
    <row r="25" spans="1:9" ht="18" customHeight="1" x14ac:dyDescent="0.15">
      <c r="A25" s="60">
        <v>16</v>
      </c>
      <c r="B25" s="60"/>
      <c r="C25" s="3">
        <f t="shared" si="1"/>
        <v>0</v>
      </c>
      <c r="D25" s="10"/>
      <c r="E25" s="10"/>
      <c r="F25" s="14"/>
      <c r="G25" s="53"/>
      <c r="H25" s="35"/>
      <c r="I25" s="37">
        <f t="shared" si="0"/>
        <v>0</v>
      </c>
    </row>
    <row r="26" spans="1:9" ht="18" customHeight="1" x14ac:dyDescent="0.15">
      <c r="A26" s="60">
        <v>17</v>
      </c>
      <c r="B26" s="60"/>
      <c r="C26" s="3">
        <f t="shared" si="1"/>
        <v>0</v>
      </c>
      <c r="D26" s="10"/>
      <c r="E26" s="10"/>
      <c r="F26" s="14"/>
      <c r="G26" s="53"/>
      <c r="H26" s="35"/>
      <c r="I26" s="37">
        <f t="shared" si="0"/>
        <v>0</v>
      </c>
    </row>
    <row r="27" spans="1:9" ht="18" customHeight="1" x14ac:dyDescent="0.15">
      <c r="A27" s="60">
        <v>18</v>
      </c>
      <c r="B27" s="60"/>
      <c r="C27" s="3">
        <f t="shared" si="1"/>
        <v>0</v>
      </c>
      <c r="D27" s="10"/>
      <c r="E27" s="10"/>
      <c r="F27" s="14"/>
      <c r="G27" s="53"/>
      <c r="H27" s="35"/>
      <c r="I27" s="37">
        <f t="shared" si="0"/>
        <v>0</v>
      </c>
    </row>
    <row r="28" spans="1:9" ht="18" customHeight="1" x14ac:dyDescent="0.15">
      <c r="A28" s="60">
        <v>19</v>
      </c>
      <c r="B28" s="60"/>
      <c r="C28" s="3">
        <f t="shared" si="1"/>
        <v>0</v>
      </c>
      <c r="D28" s="10"/>
      <c r="E28" s="10"/>
      <c r="F28" s="14"/>
      <c r="G28" s="53"/>
      <c r="H28" s="35"/>
      <c r="I28" s="37">
        <f t="shared" si="0"/>
        <v>0</v>
      </c>
    </row>
    <row r="29" spans="1:9" ht="18" customHeight="1" x14ac:dyDescent="0.15">
      <c r="A29" s="60">
        <v>20</v>
      </c>
      <c r="B29" s="60"/>
      <c r="C29" s="3">
        <f t="shared" si="1"/>
        <v>0</v>
      </c>
      <c r="D29" s="10"/>
      <c r="E29" s="10"/>
      <c r="F29" s="14"/>
      <c r="G29" s="53"/>
      <c r="H29" s="35"/>
      <c r="I29" s="37">
        <f t="shared" si="0"/>
        <v>0</v>
      </c>
    </row>
    <row r="30" spans="1:9" ht="18" customHeight="1" x14ac:dyDescent="0.15">
      <c r="A30" s="61"/>
      <c r="B30" s="95"/>
    </row>
  </sheetData>
  <mergeCells count="27">
    <mergeCell ref="A29:B29"/>
    <mergeCell ref="A30:B30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2:J2"/>
    <mergeCell ref="A4:B4"/>
    <mergeCell ref="C4:E4"/>
    <mergeCell ref="A5:B5"/>
    <mergeCell ref="C5:E5"/>
  </mergeCells>
  <phoneticPr fontId="2" type="Hiragana"/>
  <dataValidations count="2">
    <dataValidation type="list" imeMode="halfAlpha" allowBlank="1" showInputMessage="1" showErrorMessage="1" sqref="G10:G1048576" xr:uid="{00000000-0002-0000-1000-000000000000}">
      <formula1>"450,1050,150"</formula1>
    </dataValidation>
    <dataValidation imeMode="halfAlpha" allowBlank="1" showInputMessage="1" showErrorMessage="1" sqref="C1:L1 H8 G3:H3 G8:G9 F4:F7 A1:A2" xr:uid="{00000000-0002-0000-1000-000001000000}"/>
  </dataValidations>
  <pageMargins left="0.39370078740157483" right="0.39370078740157483" top="0.39370078740157483" bottom="0.39370078740157483" header="0.3" footer="0.3"/>
  <pageSetup paperSize="9" orientation="landscape" r:id="rId1"/>
</worksheet>
</file>