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sv-yamada\2011新組織共有フォルダ\11企画財政課\移行(財政)\01財政係\財政状況資料集\財政状況資料集（H22-   ）\R5財政状況資料集\R7.3.14→17締切_R5財政状況資料集の作成・公表について（1回目）\"/>
    </mc:Choice>
  </mc:AlternateContent>
  <xr:revisionPtr revIDLastSave="0" documentId="13_ncr:1_{D29588F0-4903-45DC-8F22-44E4E270DCC3}"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<sst xmlns="http://schemas.openxmlformats.org/spreadsheetml/2006/main" count="1147" uniqueCount="568">
  <si>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</si>
  <si>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</si>
  <si>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</si>
  <si>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</si>
  <si>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</si>
  <si>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</si>
  <si>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</si>
  <si>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</si>
  <si>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</si>
  <si>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</si>
  <si>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</si>
  <si>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</si>
  <si>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</si>
  <si>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</si>
  <si>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</si>
  <si>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</si>
  <si>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</si>
  <si>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</si>
  <si>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</si>
  <si>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</si>
  <si>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</si>
  <si>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</si>
  <si>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</si>
  <si>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</si>
  <si>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</si>
  <si>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</si>
  <si>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</si>
  <si>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</si>
  <si>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</si>
  <si>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</si>
  <si>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</si>
  <si>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</si>
  <si>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</si>
  <si>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</si>
  <si>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</si>
  <si>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</si>
  <si>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</si>
  <si>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</si>
  <si>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</si>
  <si>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</si>
  <si>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</si>
  <si>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</si>
  <si>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</si>
  <si>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</si>
  <si>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</si>
  <si>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</si>
  <si>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</si>
  <si>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</si>
  <si>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</si>
  <si>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</si>
  <si>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</si>
  <si>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</si>
  <si>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</si>
  <si>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</si>
  <si>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</si>
  <si>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</si>
  <si>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</si>
  <si>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</si>
  <si>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</si>
  <si>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</si>
  <si>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</si>
  <si>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</si>
  <si>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</si>
  <si>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</si>
  <si>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</si>
  <si>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</si>
  <si>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</si>
  <si>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</si>
  <si>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</si>
  <si>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</si>
  <si>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</si>
  <si>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</si>
  <si>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</si>
  <si>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</si>
  <si>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</si>
  <si>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</si>
  <si>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</si>
  <si>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</si>
  <si>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</si>
  <si>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</si>
  <si>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</si>
  <si>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</si>
  <si>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</si>
  <si>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</si>
  <si>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</si>
  <si>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</si>
  <si>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</si>
  <si>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</si>
  <si>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</si>
  <si>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</si>
  <si>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</si>
  <si>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</si>
  <si>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</si>
  <si>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</si>
  <si>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</si>
  <si>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</si>
  <si>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</si>
  <si>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</si>
  <si>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</si>
  <si>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</si>
  <si>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</si>
  <si>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</si>
  <si>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</si>
  <si>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</si>
  <si>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</si>
  <si>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</si>
  <si>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</si>
  <si>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</si>
  <si>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</si>
  <si>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</si>
  <si>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</si>
  <si>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</si>
  <si>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</si>
  <si>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</si>
  <si>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</si>
  <si>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</si>
  <si>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</si>
  <si>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</si>
  <si>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</si>
  <si>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</si>
  <si>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</si>
  <si>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</si>
  <si>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</si>
  <si>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</si>
  <si>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</si>
  <si>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</si>
  <si>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</si>
  <si>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</si>
  <si>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</si>
  <si>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</si>
  <si>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</si>
  <si>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</si>
  <si>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</si>
  <si>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</si>
  <si>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</si>
  <si>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</si>
  <si>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</si>
  <si>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</si>
  <si>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</si>
  <si>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</si>
  <si>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</si>
  <si>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</si>
  <si>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</si>
  <si>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</si>
  <si>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</si>
  <si>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</si>
  <si>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</si>
  <si>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</si>
  <si>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</si>
  <si>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</si>
  <si>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</si>
  <si>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</si>
  <si>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</si>
  <si>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</si>
  <si>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</si>
  <si>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</si>
  <si>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</si>
  <si>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</si>
  <si>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</si>
  <si>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</si>
  <si>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</si>
  <si>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</si>
  <si>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</si>
  <si>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</si>
  <si>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</si>
  <si>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</si>
  <si>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</si>
  <si>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</si>
  <si>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</si>
  <si>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</si>
  <si>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</si>
  <si>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</si>
  <si>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</si>
  <si>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</si>
  <si>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</si>
  <si>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</si>
  <si>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</si>
  <si>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</si>
  <si>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</si>
  <si>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</si>
  <si>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</si>
  <si>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</si>
  <si>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</si>
  <si>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</si>
  <si>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</si>
  <si>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</si>
  <si>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</si>
  <si>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</si>
  <si>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</si>
  <si>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</si>
  <si>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</si>
  <si>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</si>
  <si>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</si>
  <si>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</si>
  <si>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</si>
  <si>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</si>
  <si>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</si>
  <si>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</si>
  <si>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</si>
  <si>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</si>
  <si>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</si>
  <si>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</si>
  <si>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</si>
  <si>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高知県香美市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</si>
  <si>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</si>
  <si>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</si>
  <si>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</si>
  <si>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</si>
  <si>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</si>
  <si>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</si>
  <si>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</si>
  <si>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</si>
  <si>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</si>
  <si>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</si>
  <si>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</si>
  <si>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</si>
  <si>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</si>
  <si>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</si>
  <si>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</si>
  <si>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</si>
  <si>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</si>
  <si>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</si>
  <si>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</si>
  <si>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</si>
  <si>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</si>
  <si>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</si>
  <si>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</si>
  <si>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</si>
  <si>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</si>
  <si>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</si>
  <si>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</si>
  <si>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</si>
  <si>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</si>
  <si>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</si>
  <si>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</si>
  <si>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</si>
  <si>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</si>
  <si>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</si>
  <si>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</si>
  <si>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</si>
  <si>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</si>
  <si>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</si>
  <si>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</si>
  <si>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</si>
  <si>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</si>
  <si>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</si>
  <si>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</si>
  <si>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</si>
  <si>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</si>
  <si>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</si>
  <si>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</si>
  <si>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</si>
  <si>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</si>
  <si>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</si>
  <si>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</si>
  <si>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</si>
  <si>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</si>
  <si>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</si>
  <si>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</si>
  <si>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</si>
  <si>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</si>
  <si>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</si>
  <si>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</si>
  <si>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</si>
  <si>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</si>
  <si>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</si>
  <si>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</si>
  <si>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</si>
  <si>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</si>
  <si>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</si>
  <si>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</si>
  <si>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</si>
  <si>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</si>
  <si>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</si>
  <si>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</si>
  <si>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</si>
  <si>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</si>
  <si>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</si>
  <si>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</si>
  <si>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</si>
  <si>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</si>
  <si>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</si>
  <si>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</si>
  <si>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</si>
  <si>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</si>
  <si>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</si>
  <si>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</si>
  <si>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</si>
  <si>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</si>
  <si>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</si>
  <si>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</si>
  <si>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</si>
  <si>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</si>
  <si>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</si>
  <si>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</si>
  <si>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</si>
  <si>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</si>
  <si>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</si>
  <si>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</si>
  <si>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</si>
  <si>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</si>
  <si>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</si>
  <si>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</si>
  <si>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</si>
  <si>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</si>
  <si>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</si>
  <si>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</si>
  <si>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</si>
  <si>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</si>
  <si>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</si>
  <si>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</si>
  <si>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</si>
  <si>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</si>
  <si>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</si>
  <si>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</si>
  <si>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</si>
  <si>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</si>
  <si>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</si>
  <si>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</si>
  <si>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</si>
  <si>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</si>
  <si>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</si>
  <si>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</si>
  <si>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</si>
  <si>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</si>
  <si>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</si>
  <si>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</si>
  <si>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</si>
  <si>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</si>
  <si>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</si>
  <si>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</si>
  <si>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</si>
  <si>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</si>
  <si>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</si>
  <si>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</si>
  <si>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</si>
  <si>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</si>
  <si>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</si>
  <si>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</si>
  <si>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</si>
  <si>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</si>
  <si>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</si>
  <si>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</si>
  <si>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</si>
  <si>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</si>
  <si>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</si>
  <si>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</si>
  <si>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</si>
  <si>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</si>
  <si>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</si>
  <si>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</si>
  <si>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</si>
  <si>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</si>
  <si>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</si>
  <si>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高知県香美市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</si>
  <si>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</si>
  <si>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</si>
  <si>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</si>
  <si>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</si>
  <si>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</si>
  <si>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</si>
  <si>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</si>
  <si>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</si>
  <si>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</si>
  <si>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</si>
  <si>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</si>
  <si>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</si>
  <si>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</si>
  <si>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</si>
  <si>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</si>
  <si>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</si>
  <si>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</si>
  <si>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</si>
  <si>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</si>
  <si>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</si>
  <si>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</si>
  <si>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</si>
  <si>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</si>
  <si>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</si>
  <si>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</si>
  <si>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</si>
  <si>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</si>
  <si>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</si>
  <si>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</si>
  <si>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</si>
  <si>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</si>
  <si>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</si>
  <si>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</si>
  <si>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</si>
  <si>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</si>
  <si>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</si>
  <si>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</si>
  <si>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</si>
  <si>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</si>
  <si>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</si>
  <si>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</si>
  <si>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</si>
  <si>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</si>
  <si>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</si>
  <si>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</si>
  <si>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</si>
  <si>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</si>
  <si>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</si>
  <si>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</si>
  <si>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</si>
  <si>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</si>
  <si>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</si>
  <si>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</si>
  <si>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</si>
  <si>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</si>
  <si>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</si>
  <si>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</si>
  <si>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</si>
  <si>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</si>
  <si>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</si>
  <si>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</si>
  <si>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</si>
  <si>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</si>
  <si>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</si>
  <si>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</si>
  <si>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</si>
  <si>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</si>
  <si>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</si>
  <si>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</si>
  <si>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</si>
  <si>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</si>
  <si>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</si>
  <si>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</si>
  <si>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</si>
  <si>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</si>
  <si>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</si>
  <si>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</si>
  <si>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</si>
  <si>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</si>
  <si>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</si>
  <si>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</si>
  <si>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</si>
  <si>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</si>
  <si>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</si>
  <si>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</si>
  <si>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</si>
  <si>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</si>
  <si>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</si>
  <si>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</si>
  <si>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</si>
  <si>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</si>
  <si>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</si>
  <si>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</si>
  <si>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</si>
  <si>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</si>
  <si>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</si>
  <si>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</si>
  <si>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</si>
  <si>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</si>
  <si>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</si>
  <si>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</si>
  <si>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</si>
  <si>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</si>
  <si>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</si>
  <si>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</si>
  <si>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</si>
  <si>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</si>
  <si>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</si>
  <si>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</si>
  <si>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</si>
  <si>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</si>
  <si>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</si>
  <si>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</si>
  <si>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</si>
  <si>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</si>
  <si>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</si>
  <si>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</si>
  <si>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</si>
  <si>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</si>
  <si>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</si>
  <si>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</si>
  <si>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</si>
  <si>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</si>
  <si>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</si>
  <si>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</si>
  <si>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</si>
  <si>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</si>
  <si>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</si>
  <si>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</si>
  <si>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</si>
  <si>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</si>
  <si>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</si>
  <si>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</si>
  <si>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</si>
  <si>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</si>
  <si>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</si>
  <si>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</si>
  <si>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</si>
  <si>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</si>
  <si>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</si>
  <si>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</si>
  <si>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</si>
  <si>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</si>
  <si>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</si>
  <si>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</si>
  <si>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</si>
  <si>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</si>
  <si>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</si>
  <si>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</si>
  <si>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</si>
  <si>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</si>
  <si>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</si>
  <si>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</si>
  <si>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</si>
  <si>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</si>
  <si>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</si>
  <si>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</si>
  <si>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</si>
  <si>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</si>
  <si>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</si>
  <si>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</si>
  <si>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</si>
  <si>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</si>
  <si>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</si>
  <si>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</si>
  <si>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</si>
  <si>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</si>
  <si>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</si>
  <si>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</si>
  <si>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</si>
  <si>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</si>
  <si>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</si>
  <si>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</si>
  <si>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</si>
  <si>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</si>
  <si>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</si>
  <si>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3.66</t>
  </si>
  <si>
    <t>▲ 2.78</t>
  </si>
  <si>
    <t>▲ 4.87</t>
  </si>
  <si>
    <t>水道事業会計</t>
  </si>
  <si>
    <t>下水道事業会計</t>
  </si>
  <si>
    <t>一般会計</t>
  </si>
  <si>
    <t>簡易水道事業会計</t>
  </si>
  <si>
    <t>介護保険特別会計（保険事業勘定）</t>
  </si>
  <si>
    <t>国民健康保険特別会計（事業勘定）</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</si>
  <si>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</si>
  <si>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</si>
  <si>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</si>
  <si>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</si>
  <si>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</si>
  <si>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</si>
  <si>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</si>
  <si>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</si>
  <si>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</si>
  <si>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施設等整備基金</t>
    <rPh sb="0" eb="7">
      <t>シセツトウセイビキキン</t>
    </rPh>
    <phoneticPr fontId="5"/>
  </si>
  <si>
    <t>合併振興基金</t>
    <rPh sb="0" eb="6">
      <t>ガッペイシンコウキキン</t>
    </rPh>
    <phoneticPr fontId="3"/>
  </si>
  <si>
    <t>地域福祉基金</t>
    <rPh sb="0" eb="6">
      <t>チイキフクシキキン</t>
    </rPh>
    <phoneticPr fontId="3"/>
  </si>
  <si>
    <t>ふるさとづくり基金</t>
    <rPh sb="7" eb="9">
      <t>キキン</t>
    </rPh>
    <phoneticPr fontId="3"/>
  </si>
  <si>
    <t>まちづくり応援基金</t>
    <rPh sb="5" eb="7">
      <t>オウエン</t>
    </rPh>
    <rPh sb="7" eb="9">
      <t>キキン</t>
    </rPh>
    <phoneticPr fontId="3"/>
  </si>
  <si>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</si>
  <si>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</si>
  <si>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</si>
  <si>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</si>
  <si>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</si>
  <si>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こうち人づくり広域連合</t>
  </si>
  <si>
    <t>高知県市町村総合事務組合</t>
  </si>
  <si>
    <t>高知県後期高齢者医療広域連合</t>
  </si>
  <si>
    <t>南国・香南・香美租税債権管理機構</t>
  </si>
  <si>
    <t>一般会計</t>
    <rPh sb="0" eb="2">
      <t>イッパン</t>
    </rPh>
    <rPh sb="2" eb="4">
      <t>カイケイ</t>
    </rPh>
    <phoneticPr fontId="39"/>
  </si>
  <si>
    <t>特別会計</t>
    <rPh sb="0" eb="2">
      <t>トクベツ</t>
    </rPh>
    <rPh sb="2" eb="4">
      <t>カイケイ</t>
    </rPh>
    <phoneticPr fontId="39"/>
  </si>
  <si>
    <t>交通災害共済事業特別会計</t>
    <rPh sb="0" eb="2">
      <t>コウツウ</t>
    </rPh>
    <rPh sb="2" eb="4">
      <t>サイガイ</t>
    </rPh>
    <rPh sb="4" eb="6">
      <t>キョウサイ</t>
    </rPh>
    <rPh sb="6" eb="8">
      <t>ジギョウ</t>
    </rPh>
    <rPh sb="8" eb="10">
      <t>トクベツ</t>
    </rPh>
    <rPh sb="10" eb="12">
      <t>カイケイ</t>
    </rPh>
    <phoneticPr fontId="39"/>
  </si>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</sst>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8A39-4330-9BA4-4DFAF9D490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70027</c:v>
                </c:pt>
                <c:pt idx="1">
                  <c:v>75022</c:v>
                </c:pt>
                <c:pt idx="2">
                  <c:v>92396</c:v>
                </c:pt>
                <c:pt idx="3">
                  <c:v>114925</c:v>
                </c:pt>
                <c:pt idx="4">
                  <c:v>75104</c:v>
                </c:pt>
              </c:numCache>
            </c:numRef>
          </c:val>
          <c:smooth val="0"/>
          <c:extLst>
            <c:ext xmlns:c16="http://schemas.microsoft.com/office/drawing/2014/chart" uri="{C3380CC4-5D6E-409C-BE32-E72D297353CC}">
              <c16:uniqueId val="{00000001-8A39-4330-9BA4-4DFAF9D490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0.91</c:v>
                </c:pt>
                <c:pt idx="1">
                  <c:v>1.59</c:v>
                </c:pt>
                <c:pt idx="2">
                  <c:v>5.3</c:v>
                </c:pt>
                <c:pt idx="3">
                  <c:v>2.63</c:v>
                </c:pt>
                <c:pt idx="4">
                  <c:v>2.58</c:v>
                </c:pt>
              </c:numCache>
            </c:numRef>
          </c:val>
          <c:extLst>
            <c:ext xmlns:c16="http://schemas.microsoft.com/office/drawing/2014/chart" uri="{C3380CC4-5D6E-409C-BE32-E72D297353CC}">
              <c16:uniqueId val="{00000000-51C2-41C3-8467-15993AF364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46.41</c:v>
                </c:pt>
                <c:pt idx="1">
                  <c:v>45.32</c:v>
                </c:pt>
                <c:pt idx="2">
                  <c:v>44.93</c:v>
                </c:pt>
                <c:pt idx="3">
                  <c:v>49.13</c:v>
                </c:pt>
                <c:pt idx="4">
                  <c:v>45.12</c:v>
                </c:pt>
              </c:numCache>
            </c:numRef>
          </c:val>
          <c:extLst>
            <c:ext xmlns:c16="http://schemas.microsoft.com/office/drawing/2014/chart" uri="{C3380CC4-5D6E-409C-BE32-E72D297353CC}">
              <c16:uniqueId val="{00000001-51C2-41C3-8467-15993AF364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-3.66</c:v>
                </c:pt>
                <c:pt idx="1">
                  <c:v>0.82</c:v>
                </c:pt>
                <c:pt idx="2">
                  <c:v>3.83</c:v>
                </c:pt>
                <c:pt idx="3">
                  <c:v>-2.78</c:v>
                </c:pt>
                <c:pt idx="4">
                  <c:v>-4.87</c:v>
                </c:pt>
              </c:numCache>
            </c:numRef>
          </c:val>
          <c:smooth val="0"/>
          <c:extLst>
            <c:ext xmlns:c16="http://schemas.microsoft.com/office/drawing/2014/chart" uri="{C3380CC4-5D6E-409C-BE32-E72D297353CC}">
              <c16:uniqueId val="{00000002-51C2-41C3-8467-15993AF364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0.03</c:v>
                </c:pt>
                <c:pt idx="4">
                  <c:v>#N/A</c:v>
                </c:pt>
                <c:pt idx="5">
                  <c:v>2.64</c:v>
                </c:pt>
                <c:pt idx="6">
                  <c:v>0</c:v>
                </c:pt>
                <c:pt idx="7">
                  <c:v>0</c:v>
                </c:pt>
                <c:pt idx="8">
                  <c:v>0</c:v>
                </c:pt>
                <c:pt idx="9">
                  <c:v>0</c:v>
                </c:pt>
              </c:numCache>
            </c:numRef>
          </c:val>
          <c:extLst>
            <c:ext xmlns:c16="http://schemas.microsoft.com/office/drawing/2014/chart" uri="{C3380CC4-5D6E-409C-BE32-E72D297353CC}">
              <c16:uniqueId val="{00000000-B1F3-4929-9CF4-8CE5FF2A7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F3-4929-9CF4-8CE5FF2A7F0F}"/>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1F3-4929-9CF4-8CE5FF2A7F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0.11</c:v>
                </c:pt>
                <c:pt idx="4">
                  <c:v>#N/A</c:v>
                </c:pt>
                <c:pt idx="5">
                  <c:v>0.12</c:v>
                </c:pt>
                <c:pt idx="6">
                  <c:v>#N/A</c:v>
                </c:pt>
                <c:pt idx="7">
                  <c:v>0.11</c:v>
                </c:pt>
                <c:pt idx="8">
                  <c:v>#N/A</c:v>
                </c:pt>
                <c:pt idx="9">
                  <c:v>0.06</c:v>
                </c:pt>
              </c:numCache>
            </c:numRef>
          </c:val>
          <c:extLst>
            <c:ext xmlns:c16="http://schemas.microsoft.com/office/drawing/2014/chart" uri="{C3380CC4-5D6E-409C-BE32-E72D297353CC}">
              <c16:uniqueId val="{00000003-B1F3-4929-9CF4-8CE5FF2A7F0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0.08</c:v>
                </c:pt>
                <c:pt idx="4">
                  <c:v>#N/A</c:v>
                </c:pt>
                <c:pt idx="5">
                  <c:v>0.41</c:v>
                </c:pt>
                <c:pt idx="6">
                  <c:v>#N/A</c:v>
                </c:pt>
                <c:pt idx="7">
                  <c:v>0.17</c:v>
                </c:pt>
                <c:pt idx="8">
                  <c:v>#N/A</c:v>
                </c:pt>
                <c:pt idx="9">
                  <c:v>0.41</c:v>
                </c:pt>
              </c:numCache>
            </c:numRef>
          </c:val>
          <c:extLst>
            <c:ext xmlns:c16="http://schemas.microsoft.com/office/drawing/2014/chart" uri="{C3380CC4-5D6E-409C-BE32-E72D297353CC}">
              <c16:uniqueId val="{00000004-B1F3-4929-9CF4-8CE5FF2A7F0F}"/>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0.42</c:v>
                </c:pt>
                <c:pt idx="4">
                  <c:v>#N/A</c:v>
                </c:pt>
                <c:pt idx="5">
                  <c:v>2.48</c:v>
                </c:pt>
                <c:pt idx="6">
                  <c:v>#N/A</c:v>
                </c:pt>
                <c:pt idx="7">
                  <c:v>2.33</c:v>
                </c:pt>
                <c:pt idx="8">
                  <c:v>#N/A</c:v>
                </c:pt>
                <c:pt idx="9">
                  <c:v>2.17</c:v>
                </c:pt>
              </c:numCache>
            </c:numRef>
          </c:val>
          <c:extLst>
            <c:ext xmlns:c16="http://schemas.microsoft.com/office/drawing/2014/chart" uri="{C3380CC4-5D6E-409C-BE32-E72D297353CC}">
              <c16:uniqueId val="{00000005-B1F3-4929-9CF4-8CE5FF2A7F0F}"/>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1.4</c:v>
                </c:pt>
                <c:pt idx="8">
                  <c:v>#N/A</c:v>
                </c:pt>
                <c:pt idx="9">
                  <c:v>2.37</c:v>
                </c:pt>
              </c:numCache>
            </c:numRef>
          </c:val>
          <c:extLst>
            <c:ext xmlns:c16="http://schemas.microsoft.com/office/drawing/2014/chart" uri="{C3380CC4-5D6E-409C-BE32-E72D297353CC}">
              <c16:uniqueId val="{00000006-B1F3-4929-9CF4-8CE5FF2A7F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0.91</c:v>
                </c:pt>
                <c:pt idx="2">
                  <c:v>#N/A</c:v>
                </c:pt>
                <c:pt idx="3">
                  <c:v>1.58</c:v>
                </c:pt>
                <c:pt idx="4">
                  <c:v>#N/A</c:v>
                </c:pt>
                <c:pt idx="5">
                  <c:v>5.3</c:v>
                </c:pt>
                <c:pt idx="6">
                  <c:v>#N/A</c:v>
                </c:pt>
                <c:pt idx="7">
                  <c:v>2.63</c:v>
                </c:pt>
                <c:pt idx="8">
                  <c:v>#N/A</c:v>
                </c:pt>
                <c:pt idx="9">
                  <c:v>2.58</c:v>
                </c:pt>
              </c:numCache>
            </c:numRef>
          </c:val>
          <c:extLst>
            <c:ext xmlns:c16="http://schemas.microsoft.com/office/drawing/2014/chart" uri="{C3380CC4-5D6E-409C-BE32-E72D297353CC}">
              <c16:uniqueId val="{00000007-B1F3-4929-9CF4-8CE5FF2A7F0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3.04</c:v>
                </c:pt>
                <c:pt idx="8">
                  <c:v>#N/A</c:v>
                </c:pt>
                <c:pt idx="9">
                  <c:v>4.2300000000000004</c:v>
                </c:pt>
              </c:numCache>
            </c:numRef>
          </c:val>
          <c:extLst>
            <c:ext xmlns:c16="http://schemas.microsoft.com/office/drawing/2014/chart" uri="{C3380CC4-5D6E-409C-BE32-E72D297353CC}">
              <c16:uniqueId val="{00000008-B1F3-4929-9CF4-8CE5FF2A7F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3.17</c:v>
                </c:pt>
                <c:pt idx="2">
                  <c:v>#N/A</c:v>
                </c:pt>
                <c:pt idx="3">
                  <c:v>3.88</c:v>
                </c:pt>
                <c:pt idx="4">
                  <c:v>#N/A</c:v>
                </c:pt>
                <c:pt idx="5">
                  <c:v>4.4800000000000004</c:v>
                </c:pt>
                <c:pt idx="6">
                  <c:v>#N/A</c:v>
                </c:pt>
                <c:pt idx="7">
                  <c:v>5.57</c:v>
                </c:pt>
                <c:pt idx="8">
                  <c:v>#N/A</c:v>
                </c:pt>
                <c:pt idx="9">
                  <c:v>6.39</c:v>
                </c:pt>
              </c:numCache>
            </c:numRef>
          </c:val>
          <c:extLst>
            <c:ext xmlns:c16="http://schemas.microsoft.com/office/drawing/2014/chart" uri="{C3380CC4-5D6E-409C-BE32-E72D297353CC}">
              <c16:uniqueId val="{00000009-B1F3-4929-9CF4-8CE5FF2A7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1982</c:v>
                </c:pt>
                <c:pt idx="5">
                  <c:v>1952</c:v>
                </c:pt>
                <c:pt idx="8">
                  <c:v>1836</c:v>
                </c:pt>
                <c:pt idx="11">
                  <c:v>1824</c:v>
                </c:pt>
                <c:pt idx="14">
                  <c:v>1863</c:v>
                </c:pt>
              </c:numCache>
            </c:numRef>
          </c:val>
          <c:extLst>
            <c:ext xmlns:c16="http://schemas.microsoft.com/office/drawing/2014/chart" uri="{C3380CC4-5D6E-409C-BE32-E72D297353CC}">
              <c16:uniqueId val="{00000000-EC02-4ED9-ACDA-268999133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02-4ED9-ACDA-268999133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02-4ED9-ACDA-268999133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136</c:v>
                </c:pt>
                <c:pt idx="6">
                  <c:v>136</c:v>
                </c:pt>
                <c:pt idx="9">
                  <c:v>136</c:v>
                </c:pt>
                <c:pt idx="12">
                  <c:v>135</c:v>
                </c:pt>
              </c:numCache>
            </c:numRef>
          </c:val>
          <c:extLst>
            <c:ext xmlns:c16="http://schemas.microsoft.com/office/drawing/2014/chart" uri="{C3380CC4-5D6E-409C-BE32-E72D297353CC}">
              <c16:uniqueId val="{00000003-EC02-4ED9-ACDA-268999133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416</c:v>
                </c:pt>
                <c:pt idx="3">
                  <c:v>382</c:v>
                </c:pt>
                <c:pt idx="6">
                  <c:v>429</c:v>
                </c:pt>
                <c:pt idx="9">
                  <c:v>272</c:v>
                </c:pt>
                <c:pt idx="12">
                  <c:v>252</c:v>
                </c:pt>
              </c:numCache>
            </c:numRef>
          </c:val>
          <c:extLst>
            <c:ext xmlns:c16="http://schemas.microsoft.com/office/drawing/2014/chart" uri="{C3380CC4-5D6E-409C-BE32-E72D297353CC}">
              <c16:uniqueId val="{00000004-EC02-4ED9-ACDA-268999133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02-4ED9-ACDA-268999133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02-4ED9-ACDA-268999133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2314</c:v>
                </c:pt>
                <c:pt idx="3">
                  <c:v>2246</c:v>
                </c:pt>
                <c:pt idx="6">
                  <c:v>2072</c:v>
                </c:pt>
                <c:pt idx="9">
                  <c:v>2094</c:v>
                </c:pt>
                <c:pt idx="12">
                  <c:v>2150</c:v>
                </c:pt>
              </c:numCache>
            </c:numRef>
          </c:val>
          <c:extLst>
            <c:ext xmlns:c16="http://schemas.microsoft.com/office/drawing/2014/chart" uri="{C3380CC4-5D6E-409C-BE32-E72D297353CC}">
              <c16:uniqueId val="{00000007-EC02-4ED9-ACDA-268999133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820</c:v>
                </c:pt>
                <c:pt idx="2">
                  <c:v>#N/A</c:v>
                </c:pt>
                <c:pt idx="3">
                  <c:v>#N/A</c:v>
                </c:pt>
                <c:pt idx="4">
                  <c:v>812</c:v>
                </c:pt>
                <c:pt idx="5">
                  <c:v>#N/A</c:v>
                </c:pt>
                <c:pt idx="6">
                  <c:v>#N/A</c:v>
                </c:pt>
                <c:pt idx="7">
                  <c:v>801</c:v>
                </c:pt>
                <c:pt idx="8">
                  <c:v>#N/A</c:v>
                </c:pt>
                <c:pt idx="9">
                  <c:v>#N/A</c:v>
                </c:pt>
                <c:pt idx="10">
                  <c:v>678</c:v>
                </c:pt>
                <c:pt idx="11">
                  <c:v>#N/A</c:v>
                </c:pt>
                <c:pt idx="12">
                  <c:v>#N/A</c:v>
                </c:pt>
                <c:pt idx="13">
                  <c:v>674</c:v>
                </c:pt>
                <c:pt idx="14">
                  <c:v>#N/A</c:v>
                </c:pt>
              </c:numCache>
            </c:numRef>
          </c:val>
          <c:smooth val="0"/>
          <c:extLst>
            <c:ext xmlns:c16="http://schemas.microsoft.com/office/drawing/2014/chart" uri="{C3380CC4-5D6E-409C-BE32-E72D297353CC}">
              <c16:uniqueId val="{00000008-EC02-4ED9-ACDA-268999133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16771</c:v>
                </c:pt>
                <c:pt idx="5">
                  <c:v>16087</c:v>
                </c:pt>
                <c:pt idx="8">
                  <c:v>15928</c:v>
                </c:pt>
                <c:pt idx="11">
                  <c:v>16238</c:v>
                </c:pt>
                <c:pt idx="14">
                  <c:v>14882</c:v>
                </c:pt>
              </c:numCache>
            </c:numRef>
          </c:val>
          <c:extLst>
            <c:ext xmlns:c16="http://schemas.microsoft.com/office/drawing/2014/chart" uri="{C3380CC4-5D6E-409C-BE32-E72D297353CC}">
              <c16:uniqueId val="{00000000-CD3B-47CA-A629-AF6556C5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336</c:v>
                </c:pt>
                <c:pt idx="5">
                  <c:v>264</c:v>
                </c:pt>
                <c:pt idx="8">
                  <c:v>179</c:v>
                </c:pt>
                <c:pt idx="11">
                  <c:v>143</c:v>
                </c:pt>
                <c:pt idx="14">
                  <c:v>104</c:v>
                </c:pt>
              </c:numCache>
            </c:numRef>
          </c:val>
          <c:extLst>
            <c:ext xmlns:c16="http://schemas.microsoft.com/office/drawing/2014/chart" uri="{C3380CC4-5D6E-409C-BE32-E72D297353CC}">
              <c16:uniqueId val="{00000001-CD3B-47CA-A629-AF6556C5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10169</c:v>
                </c:pt>
                <c:pt idx="5">
                  <c:v>10120</c:v>
                </c:pt>
                <c:pt idx="8">
                  <c:v>10248</c:v>
                </c:pt>
                <c:pt idx="11">
                  <c:v>10657</c:v>
                </c:pt>
                <c:pt idx="14">
                  <c:v>7917</c:v>
                </c:pt>
              </c:numCache>
            </c:numRef>
          </c:val>
          <c:extLst>
            <c:ext xmlns:c16="http://schemas.microsoft.com/office/drawing/2014/chart" uri="{C3380CC4-5D6E-409C-BE32-E72D297353CC}">
              <c16:uniqueId val="{00000002-CD3B-47CA-A629-AF6556C5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7CA-A629-AF6556C5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3B-47CA-A629-AF6556C5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7CA-A629-AF6556C5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2904</c:v>
                </c:pt>
                <c:pt idx="3">
                  <c:v>2842</c:v>
                </c:pt>
                <c:pt idx="6">
                  <c:v>2739</c:v>
                </c:pt>
                <c:pt idx="9">
                  <c:v>2625</c:v>
                </c:pt>
                <c:pt idx="12">
                  <c:v>2491</c:v>
                </c:pt>
              </c:numCache>
            </c:numRef>
          </c:val>
          <c:extLst>
            <c:ext xmlns:c16="http://schemas.microsoft.com/office/drawing/2014/chart" uri="{C3380CC4-5D6E-409C-BE32-E72D297353CC}">
              <c16:uniqueId val="{00000006-CD3B-47CA-A629-AF6556C5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1456</c:v>
                </c:pt>
                <c:pt idx="3">
                  <c:v>1310</c:v>
                </c:pt>
                <c:pt idx="6">
                  <c:v>1166</c:v>
                </c:pt>
                <c:pt idx="9">
                  <c:v>1021</c:v>
                </c:pt>
                <c:pt idx="12">
                  <c:v>870</c:v>
                </c:pt>
              </c:numCache>
            </c:numRef>
          </c:val>
          <c:extLst>
            <c:ext xmlns:c16="http://schemas.microsoft.com/office/drawing/2014/chart" uri="{C3380CC4-5D6E-409C-BE32-E72D297353CC}">
              <c16:uniqueId val="{00000007-CD3B-47CA-A629-AF6556C5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3533</c:v>
                </c:pt>
                <c:pt idx="3">
                  <c:v>3256</c:v>
                </c:pt>
                <c:pt idx="6">
                  <c:v>3194</c:v>
                </c:pt>
                <c:pt idx="9">
                  <c:v>2799</c:v>
                </c:pt>
                <c:pt idx="12">
                  <c:v>2442</c:v>
                </c:pt>
              </c:numCache>
            </c:numRef>
          </c:val>
          <c:extLst>
            <c:ext xmlns:c16="http://schemas.microsoft.com/office/drawing/2014/chart" uri="{C3380CC4-5D6E-409C-BE32-E72D297353CC}">
              <c16:uniqueId val="{00000008-CD3B-47CA-A629-AF6556C5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3B-47CA-A629-AF6556C5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15224</c:v>
                </c:pt>
                <c:pt idx="3">
                  <c:v>14631</c:v>
                </c:pt>
                <c:pt idx="6">
                  <c:v>14694</c:v>
                </c:pt>
                <c:pt idx="9">
                  <c:v>14996</c:v>
                </c:pt>
                <c:pt idx="12">
                  <c:v>14414</c:v>
                </c:pt>
              </c:numCache>
            </c:numRef>
          </c:val>
          <c:extLst>
            <c:ext xmlns:c16="http://schemas.microsoft.com/office/drawing/2014/chart" uri="{C3380CC4-5D6E-409C-BE32-E72D297353CC}">
              <c16:uniqueId val="{0000000A-CD3B-47CA-A629-AF6556C5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3B-47CA-A629-AF6556C5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4685</c:v>
                </c:pt>
                <c:pt idx="1">
                  <c:v>4967</c:v>
                </c:pt>
                <c:pt idx="2">
                  <c:v>4605</c:v>
                </c:pt>
              </c:numCache>
            </c:numRef>
          </c:val>
          <c:extLst>
            <c:ext xmlns:c16="http://schemas.microsoft.com/office/drawing/2014/chart" uri="{C3380CC4-5D6E-409C-BE32-E72D297353CC}">
              <c16:uniqueId val="{00000000-B7EF-4408-8F8D-6AC4EF069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948</c:v>
                </c:pt>
                <c:pt idx="1">
                  <c:v>949</c:v>
                </c:pt>
                <c:pt idx="2">
                  <c:v>991</c:v>
                </c:pt>
              </c:numCache>
            </c:numRef>
          </c:val>
          <c:extLst>
            <c:ext xmlns:c16="http://schemas.microsoft.com/office/drawing/2014/chart" uri="{C3380CC4-5D6E-409C-BE32-E72D297353CC}">
              <c16:uniqueId val="{00000001-B7EF-4408-8F8D-6AC4EF069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6161</c:v>
                </c:pt>
                <c:pt idx="1">
                  <c:v>6111</c:v>
                </c:pt>
                <c:pt idx="2">
                  <c:v>6106</c:v>
                </c:pt>
              </c:numCache>
            </c:numRef>
          </c:val>
          <c:extLst>
            <c:ext xmlns:c16="http://schemas.microsoft.com/office/drawing/2014/chart" uri="{C3380CC4-5D6E-409C-BE32-E72D297353CC}">
              <c16:uniqueId val="{00000002-B7EF-4408-8F8D-6AC4EF069F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ヵ年平均は前年度と同数値となった。</a:t>
          </a:r>
        </a:p>
        <a:p>
          <a:r>
            <a:rPr kumimoji="1" lang="ja-JP" altLang="en-US" sz="1300">
              <a:latin typeface="ＭＳ Ｐゴシック" panose="020B0600070205080204" pitchFamily="50" charset="-128"/>
              <a:ea typeface="ＭＳ Ｐゴシック" panose="020B0600070205080204" pitchFamily="50" charset="-128"/>
            </a:rPr>
            <a:t>　県内では比較的高い傾向にあるが、本市の顕著な少子高齢化等の課題に大きな変化はないため、類似団体平均を下回っている状況は変わらない。</a:t>
          </a:r>
        </a:p>
        <a:p>
          <a:r>
            <a:rPr kumimoji="1" lang="ja-JP" altLang="en-US" sz="1300">
              <a:latin typeface="ＭＳ Ｐゴシック" panose="020B0600070205080204" pitchFamily="50" charset="-128"/>
              <a:ea typeface="ＭＳ Ｐゴシック" panose="020B0600070205080204" pitchFamily="50" charset="-128"/>
            </a:rPr>
            <a:t>　今後も高い市税の収納率を維持しつつ、将来の税収増につながる施策を引き続き検討、実施する必要がある。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主な要因は、経常経費充当一般財源において人件費が増加したことによる。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地方債の償還額は、高止まりの状況が続いており、令和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今後も市税等の徴収率の維持向上はもとより、使用料や手数料等の見直しをしながら、歳出についても事業の優先度を検討したうえで取捨選択をい、経常経費の削減に努める。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84909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649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70213</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5721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70213</xdr:rowOff>
    </xdr:from>
    <xdr:to>
      <xdr:col>15</xdr:col>
      <xdr:colOff>82550</xdr:colOff>
      <xdr:row>61</xdr:row>
      <xdr:rowOff>122827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5721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23767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812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34109</xdr:rowOff>
    </xdr:from>
    <xdr:to>
      <xdr:col>23</xdr:col>
      <xdr:colOff>184150</xdr:colOff>
      <xdr:row>61</xdr:row>
      <xdr:rowOff>135709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19413</xdr:rowOff>
    </xdr:from>
    <xdr:to>
      <xdr:col>15</xdr:col>
      <xdr:colOff>133350</xdr:colOff>
      <xdr:row>60</xdr:row>
      <xdr:rowOff>121013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144417</xdr:rowOff>
    </xdr:from>
    <xdr:to>
      <xdr:col>7</xdr:col>
      <xdr:colOff>31750</xdr:colOff>
      <xdr:row>62</xdr:row>
      <xdr:rowOff>74567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59344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人件費、物件費等の合計額の人口１人あたりの金額は、県平均及び類似団体平均を上回っている。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広大な行政面積を有する合併市として、分署や支所機能の充実等から施設の統廃合が進まず、職員や会計年度任用職員を削減できていないことが原因として挙げられる。令和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開始により人件費が増加し、その後も人事院勧告等により増加傾向となっている。標準財政規模に占める人件費の割合は高い状況が続いているが、一方で外部委託費（物件費）等の抑制も出来ておらず、今後の大きな課題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93672</xdr:rowOff>
    </xdr:from>
    <xdr:to>
      <xdr:col>23</xdr:col>
      <xdr:colOff>133350</xdr:colOff>
      <xdr:row>82</xdr:row>
      <xdr:rowOff>108671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5257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87593</xdr:rowOff>
    </xdr:from>
    <xdr:to>
      <xdr:col>19</xdr:col>
      <xdr:colOff>133350</xdr:colOff>
      <xdr:row>82</xdr:row>
      <xdr:rowOff>93672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6493"/>
          <a:ext cx="889000" cy="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82859</xdr:rowOff>
    </xdr:from>
    <xdr:to>
      <xdr:col>15</xdr:col>
      <xdr:colOff>82550</xdr:colOff>
      <xdr:row>82</xdr:row>
      <xdr:rowOff>87593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1759"/>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65599</xdr:rowOff>
    </xdr:from>
    <xdr:to>
      <xdr:col>11</xdr:col>
      <xdr:colOff>31750</xdr:colOff>
      <xdr:row>82</xdr:row>
      <xdr:rowOff>82859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449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57871</xdr:rowOff>
    </xdr:from>
    <xdr:to>
      <xdr:col>23</xdr:col>
      <xdr:colOff>184150</xdr:colOff>
      <xdr:row>82</xdr:row>
      <xdr:rowOff>159471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42872</xdr:rowOff>
    </xdr:from>
    <xdr:to>
      <xdr:col>19</xdr:col>
      <xdr:colOff>184150</xdr:colOff>
      <xdr:row>82</xdr:row>
      <xdr:rowOff>144472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129249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8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36793</xdr:rowOff>
    </xdr:from>
    <xdr:to>
      <xdr:col>15</xdr:col>
      <xdr:colOff>133350</xdr:colOff>
      <xdr:row>82</xdr:row>
      <xdr:rowOff>138393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123170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32059</xdr:rowOff>
    </xdr:from>
    <xdr:to>
      <xdr:col>11</xdr:col>
      <xdr:colOff>82550</xdr:colOff>
      <xdr:row>82</xdr:row>
      <xdr:rowOff>133659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118436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14799</xdr:rowOff>
    </xdr:from>
    <xdr:to>
      <xdr:col>7</xdr:col>
      <xdr:colOff>31750</xdr:colOff>
      <xdr:row>82</xdr:row>
      <xdr:rowOff>116399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101176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ラスパイレス指数は、類似団体や全国市平均を下回っている。 </a:t>
          </a:r>
        </a:p>
        <a:p>
          <a:r>
            <a:rPr kumimoji="1" lang="ja-JP" altLang="en-US" sz="1300">
              <a:latin typeface="ＭＳ Ｐゴシック" panose="020B0600070205080204" pitchFamily="50" charset="-128"/>
              <a:ea typeface="ＭＳ Ｐゴシック" panose="020B0600070205080204" pitchFamily="50" charset="-128"/>
            </a:rPr>
            <a:t>　今後も特段の変化する要因がないため、しばらく横ばいと見込んでいる。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160161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2116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これは、広大な行政面積を有していることから各施設の統廃合が進んでいないこと、消防分署を設置していること、各支所機能充実のため配置職員数が削減されていないこと、また保育所の運営を直営で行っていることなど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115231</xdr:rowOff>
    </xdr:from>
    <xdr:to>
      <xdr:col>81</xdr:col>
      <xdr:colOff>44450</xdr:colOff>
      <xdr:row>62</xdr:row>
      <xdr:rowOff>158666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5131"/>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115231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411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100754</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0654"/>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90297</xdr:rowOff>
    </xdr:from>
    <xdr:to>
      <xdr:col>68</xdr:col>
      <xdr:colOff>152400</xdr:colOff>
      <xdr:row>62</xdr:row>
      <xdr:rowOff>100754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2019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107866</xdr:rowOff>
    </xdr:from>
    <xdr:to>
      <xdr:col>81</xdr:col>
      <xdr:colOff>95250</xdr:colOff>
      <xdr:row>63</xdr:row>
      <xdr:rowOff>38016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79943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0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64431</xdr:rowOff>
    </xdr:from>
    <xdr:to>
      <xdr:col>77</xdr:col>
      <xdr:colOff>95250</xdr:colOff>
      <xdr:row>62</xdr:row>
      <xdr:rowOff>166031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150808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8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49954</xdr:rowOff>
    </xdr:from>
    <xdr:to>
      <xdr:col>68</xdr:col>
      <xdr:colOff>203200</xdr:colOff>
      <xdr:row>62</xdr:row>
      <xdr:rowOff>151554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136331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39497</xdr:rowOff>
    </xdr:from>
    <xdr:to>
      <xdr:col>64</xdr:col>
      <xdr:colOff>152400</xdr:colOff>
      <xdr:row>62</xdr:row>
      <xdr:rowOff>141097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125874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ポイント減少したが、上下水道事業（令和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年度から全て法適化）への繰出金の一部を出資金として支出したことにより準元利償還金が減少したことが原因となっている。</a:t>
          </a:r>
        </a:p>
        <a:p>
          <a:r>
            <a:rPr kumimoji="1" lang="ja-JP" altLang="en-US" sz="1300">
              <a:latin typeface="ＭＳ Ｐゴシック" panose="020B0600070205080204" pitchFamily="50" charset="-128"/>
              <a:ea typeface="ＭＳ Ｐゴシック" panose="020B0600070205080204" pitchFamily="50" charset="-128"/>
            </a:rPr>
            <a:t>　複数の大型普通建設事業が行われていることから、公債費は高止まりの状況が続いており、令和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年度からは緩やかに減少の見込みだが、現在進行中の大型普通建設事業を受けて、令和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年度以降には再度上昇が見込まれている。</a:t>
          </a:r>
        </a:p>
        <a:p>
          <a:r>
            <a:rPr kumimoji="1" lang="ja-JP" altLang="en-US" sz="130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5927</xdr:rowOff>
    </xdr:from>
    <xdr:to>
      <xdr:col>81</xdr:col>
      <xdr:colOff>44450</xdr:colOff>
      <xdr:row>37</xdr:row>
      <xdr:rowOff>17992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34957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34078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6164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36089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7772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36089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571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138642</xdr:rowOff>
    </xdr:from>
    <xdr:to>
      <xdr:col>77</xdr:col>
      <xdr:colOff>95250</xdr:colOff>
      <xdr:row>37</xdr:row>
      <xdr:rowOff>68792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53569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71666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基金残高があるため、引き続き充当可能財源等が将来負担額を上回っている。ただし、平成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年度から令和元年度決算においては財源不足を補うために財政調整基金を取り崩しており、令和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年度については収支ともに新型コロナウイルス感染症の影響が大きく黒字となったが、令和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年度は再び取り崩しとなった。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地方債については、今後予定している庁舎等建設事業やシェアオフィス建設事業等の大型事業にかかる借入額を考慮し、発行額を抑制するとともに、計画的な施設整備等により将来負担比率の維持に努める。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人件費については、会計年度任用職員の勤勉手当開始や人事院勧告に伴う給料表改定に伴い、経年的に増加傾向にある。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ラスパイレス指数は類似団体平均よりも低いため、広い行政面積に対応する職員配置や保育所の運営を直営で行っていることによる職員数の多さが増加幅が大きい主な要因となっている。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41</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31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78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40</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573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物件費の多くは委託費用になっており、指定管理料やバス運行費用などが高くなっている。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バス運行費用については、今後もニーズを調査して最適な路線の検討をし、より効果的な運用ができるように努める。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委託料の縮減については、今後も継続して改善を図るが、自治体が対応する業務は増加の傾向にあり、指定管理料等は物価高騰や人件費増の影響も避けられないため必然的に経費が増額している。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扶助費については、経常経費充当一般財源が増加し、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ポイント増となったが、類似団体も増加傾向となっている。主な要因は、障害者総合支援介護給付や福祉医療費の増加によるものとなっている。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158750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133350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57</xdr:row>
      <xdr:rowOff>95250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（維持補修費と繰出金）</a:t>
          </a:r>
        </a:p>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特別会計や一組への負担金の増加が主な要因となっている。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07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59</xdr:row>
      <xdr:rowOff>97065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12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ポイント増加したが、ほぼ横ばいであり、引き続き類似団体平均を下回っている。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増加の理由としては、一組への負担金及び特別給付金における費用が増加していることが要因と考えられる。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今後も引き続き必要な補助金は実施するが、必要な見直しを行い、より住民の効果になるような補助金を検討していく。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7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248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24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前年度と比較して公債費が増加しており、大きな変動ではないもののわずかに増加している。また、県平均及び類似団体と比較しても高い傾向にある。</a:t>
          </a:r>
        </a:p>
        <a:p>
          <a:r>
            <a:rPr kumimoji="1" lang="ja-JP" altLang="en-US" sz="1300">
              <a:latin typeface="ＭＳ Ｐゴシック" panose="020B0600070205080204" pitchFamily="50" charset="-128"/>
              <a:ea typeface="ＭＳ Ｐゴシック" panose="020B0600070205080204" pitchFamily="50" charset="-128"/>
            </a:rPr>
            <a:t>　今後も大型建設事業が予定されているため大幅な減少は見込めないが、地方債の発行額や償還額を計画的に考慮しながら、公債費の顕著な増加とならないように努めていく。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45085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7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67945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7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67945</xdr:rowOff>
    </xdr:from>
    <xdr:to>
      <xdr:col>11</xdr:col>
      <xdr:colOff>9525</xdr:colOff>
      <xdr:row>75</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6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165735</xdr:rowOff>
    </xdr:from>
    <xdr:to>
      <xdr:col>24</xdr:col>
      <xdr:colOff>76200</xdr:colOff>
      <xdr:row>75</xdr:row>
      <xdr:rowOff>95885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137812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139065</xdr:rowOff>
    </xdr:from>
    <xdr:to>
      <xdr:col>15</xdr:col>
      <xdr:colOff>149225</xdr:colOff>
      <xdr:row>75</xdr:row>
      <xdr:rowOff>69215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17145</xdr:rowOff>
    </xdr:from>
    <xdr:to>
      <xdr:col>11</xdr:col>
      <xdr:colOff>60325</xdr:colOff>
      <xdr:row>75</xdr:row>
      <xdr:rowOff>118745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103522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今後も各分析欄に記載した取組を実施し、改善を目指す。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39496"/>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00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800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583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169977</xdr:rowOff>
    </xdr:from>
    <xdr:to>
      <xdr:col>29</xdr:col>
      <xdr:colOff>127000</xdr:colOff>
      <xdr:row>15</xdr:row>
      <xdr:rowOff>119935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17902"/>
          <a:ext cx="647700" cy="121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109812</xdr:rowOff>
    </xdr:from>
    <xdr:to>
      <xdr:col>26</xdr:col>
      <xdr:colOff>50800</xdr:colOff>
      <xdr:row>15</xdr:row>
      <xdr:rowOff>119935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29187"/>
          <a:ext cx="698500" cy="10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109812</xdr:rowOff>
    </xdr:from>
    <xdr:to>
      <xdr:col>22</xdr:col>
      <xdr:colOff>114300</xdr:colOff>
      <xdr:row>15</xdr:row>
      <xdr:rowOff>155259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29187"/>
          <a:ext cx="698500" cy="4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155259</xdr:rowOff>
    </xdr:from>
    <xdr:to>
      <xdr:col>18</xdr:col>
      <xdr:colOff>177800</xdr:colOff>
      <xdr:row>16</xdr:row>
      <xdr:rowOff>128785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4634"/>
          <a:ext cx="698500" cy="14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119177</xdr:rowOff>
    </xdr:from>
    <xdr:to>
      <xdr:col>29</xdr:col>
      <xdr:colOff>177800</xdr:colOff>
      <xdr:row>15</xdr:row>
      <xdr:rowOff>49327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6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135704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69135</xdr:rowOff>
    </xdr:from>
    <xdr:to>
      <xdr:col>26</xdr:col>
      <xdr:colOff>101600</xdr:colOff>
      <xdr:row>15</xdr:row>
      <xdr:rowOff>170735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59012</xdr:rowOff>
    </xdr:from>
    <xdr:to>
      <xdr:col>22</xdr:col>
      <xdr:colOff>165100</xdr:colOff>
      <xdr:row>15</xdr:row>
      <xdr:rowOff>160612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170789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104459</xdr:rowOff>
    </xdr:from>
    <xdr:to>
      <xdr:col>19</xdr:col>
      <xdr:colOff>38100</xdr:colOff>
      <xdr:row>16</xdr:row>
      <xdr:rowOff>34609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77985</xdr:rowOff>
    </xdr:from>
    <xdr:to>
      <xdr:col>15</xdr:col>
      <xdr:colOff>101600</xdr:colOff>
      <xdr:row>17</xdr:row>
      <xdr:rowOff>8135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18312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55337</xdr:rowOff>
    </xdr:from>
    <xdr:to>
      <xdr:col>29</xdr:col>
      <xdr:colOff>127000</xdr:colOff>
      <xdr:row>38</xdr:row>
      <xdr:rowOff>56235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22937"/>
          <a:ext cx="647700" cy="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41641</xdr:rowOff>
    </xdr:from>
    <xdr:to>
      <xdr:col>26</xdr:col>
      <xdr:colOff>50800</xdr:colOff>
      <xdr:row>38</xdr:row>
      <xdr:rowOff>56235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9241"/>
          <a:ext cx="698500" cy="1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41229</xdr:rowOff>
    </xdr:from>
    <xdr:to>
      <xdr:col>22</xdr:col>
      <xdr:colOff>114300</xdr:colOff>
      <xdr:row>38</xdr:row>
      <xdr:rowOff>41641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8829"/>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40831</xdr:rowOff>
    </xdr:from>
    <xdr:to>
      <xdr:col>18</xdr:col>
      <xdr:colOff>177800</xdr:colOff>
      <xdr:row>38</xdr:row>
      <xdr:rowOff>41229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08431"/>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4537</xdr:rowOff>
    </xdr:from>
    <xdr:to>
      <xdr:col>29</xdr:col>
      <xdr:colOff>177800</xdr:colOff>
      <xdr:row>38</xdr:row>
      <xdr:rowOff>106137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72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319514</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4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5435</xdr:rowOff>
    </xdr:from>
    <xdr:to>
      <xdr:col>26</xdr:col>
      <xdr:colOff>101600</xdr:colOff>
      <xdr:row>38</xdr:row>
      <xdr:rowOff>107035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91812</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333741</xdr:rowOff>
    </xdr:from>
    <xdr:to>
      <xdr:col>22</xdr:col>
      <xdr:colOff>165100</xdr:colOff>
      <xdr:row>38</xdr:row>
      <xdr:rowOff>92441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102618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333329</xdr:rowOff>
    </xdr:from>
    <xdr:to>
      <xdr:col>19</xdr:col>
      <xdr:colOff>38100</xdr:colOff>
      <xdr:row>38</xdr:row>
      <xdr:rowOff>92029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102206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332931</xdr:rowOff>
    </xdr:from>
    <xdr:to>
      <xdr:col>15</xdr:col>
      <xdr:colOff>101600</xdr:colOff>
      <xdr:row>38</xdr:row>
      <xdr:rowOff>91631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57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101808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158021</xdr:rowOff>
    </xdr:from>
    <xdr:to>
      <xdr:col>24</xdr:col>
      <xdr:colOff>63500</xdr:colOff>
      <xdr:row>34</xdr:row>
      <xdr:rowOff>98497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5871"/>
          <a:ext cx="838200" cy="1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72851</xdr:rowOff>
    </xdr:from>
    <xdr:to>
      <xdr:col>19</xdr:col>
      <xdr:colOff>177800</xdr:colOff>
      <xdr:row>34</xdr:row>
      <xdr:rowOff>98497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02151"/>
          <a:ext cx="889000" cy="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72851</xdr:rowOff>
    </xdr:from>
    <xdr:to>
      <xdr:col>15</xdr:col>
      <xdr:colOff>50800</xdr:colOff>
      <xdr:row>34</xdr:row>
      <xdr:rowOff>117036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2151"/>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117036</xdr:rowOff>
    </xdr:from>
    <xdr:to>
      <xdr:col>10</xdr:col>
      <xdr:colOff>114300</xdr:colOff>
      <xdr:row>35</xdr:row>
      <xdr:rowOff>158206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46336"/>
          <a:ext cx="889000" cy="2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107221</xdr:rowOff>
    </xdr:from>
    <xdr:to>
      <xdr:col>24</xdr:col>
      <xdr:colOff>114300</xdr:colOff>
      <xdr:row>34</xdr:row>
      <xdr:rowOff>37371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47697</xdr:rowOff>
    </xdr:from>
    <xdr:to>
      <xdr:col>20</xdr:col>
      <xdr:colOff>38100</xdr:colOff>
      <xdr:row>34</xdr:row>
      <xdr:rowOff>149297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165824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5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22051</xdr:rowOff>
    </xdr:from>
    <xdr:to>
      <xdr:col>15</xdr:col>
      <xdr:colOff>101600</xdr:colOff>
      <xdr:row>34</xdr:row>
      <xdr:rowOff>123651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140178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66236</xdr:rowOff>
    </xdr:from>
    <xdr:to>
      <xdr:col>10</xdr:col>
      <xdr:colOff>165100</xdr:colOff>
      <xdr:row>34</xdr:row>
      <xdr:rowOff>167836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7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107406</xdr:rowOff>
    </xdr:from>
    <xdr:to>
      <xdr:col>6</xdr:col>
      <xdr:colOff>38100</xdr:colOff>
      <xdr:row>36</xdr:row>
      <xdr:rowOff>37556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54083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8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22855</xdr:rowOff>
    </xdr:from>
    <xdr:to>
      <xdr:col>24</xdr:col>
      <xdr:colOff>63500</xdr:colOff>
      <xdr:row>58</xdr:row>
      <xdr:rowOff>22905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6955"/>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22855</xdr:rowOff>
    </xdr:from>
    <xdr:to>
      <xdr:col>19</xdr:col>
      <xdr:colOff>177800</xdr:colOff>
      <xdr:row>58</xdr:row>
      <xdr:rowOff>35333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695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33136</xdr:rowOff>
    </xdr:from>
    <xdr:to>
      <xdr:col>15</xdr:col>
      <xdr:colOff>50800</xdr:colOff>
      <xdr:row>58</xdr:row>
      <xdr:rowOff>35333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77236"/>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17399</xdr:rowOff>
    </xdr:from>
    <xdr:to>
      <xdr:col>10</xdr:col>
      <xdr:colOff>114300</xdr:colOff>
      <xdr:row>58</xdr:row>
      <xdr:rowOff>33136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1499"/>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143555</xdr:rowOff>
    </xdr:from>
    <xdr:to>
      <xdr:col>24</xdr:col>
      <xdr:colOff>114300</xdr:colOff>
      <xdr:row>58</xdr:row>
      <xdr:rowOff>73705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143505</xdr:rowOff>
    </xdr:from>
    <xdr:to>
      <xdr:col>20</xdr:col>
      <xdr:colOff>38100</xdr:colOff>
      <xdr:row>58</xdr:row>
      <xdr:rowOff>73655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64782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155983</xdr:rowOff>
    </xdr:from>
    <xdr:to>
      <xdr:col>15</xdr:col>
      <xdr:colOff>101600</xdr:colOff>
      <xdr:row>58</xdr:row>
      <xdr:rowOff>86133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77260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153786</xdr:rowOff>
    </xdr:from>
    <xdr:to>
      <xdr:col>10</xdr:col>
      <xdr:colOff>165100</xdr:colOff>
      <xdr:row>58</xdr:row>
      <xdr:rowOff>83936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100463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138049</xdr:rowOff>
    </xdr:from>
    <xdr:to>
      <xdr:col>6</xdr:col>
      <xdr:colOff>38100</xdr:colOff>
      <xdr:row>58</xdr:row>
      <xdr:rowOff>68199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84726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45346</xdr:rowOff>
    </xdr:from>
    <xdr:to>
      <xdr:col>24</xdr:col>
      <xdr:colOff>63500</xdr:colOff>
      <xdr:row>78</xdr:row>
      <xdr:rowOff>64872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8446"/>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45346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1357"/>
          <a:ext cx="889000" cy="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23152</xdr:rowOff>
    </xdr:from>
    <xdr:to>
      <xdr:col>15</xdr:col>
      <xdr:colOff>50800</xdr:colOff>
      <xdr:row>78</xdr:row>
      <xdr:rowOff>28257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9625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23152</xdr:rowOff>
    </xdr:from>
    <xdr:to>
      <xdr:col>10</xdr:col>
      <xdr:colOff>114300</xdr:colOff>
      <xdr:row>78</xdr:row>
      <xdr:rowOff>28924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9625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14072</xdr:rowOff>
    </xdr:from>
    <xdr:to>
      <xdr:col>24</xdr:col>
      <xdr:colOff>114300</xdr:colOff>
      <xdr:row>78</xdr:row>
      <xdr:rowOff>115672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163949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165996</xdr:rowOff>
    </xdr:from>
    <xdr:to>
      <xdr:col>20</xdr:col>
      <xdr:colOff>38100</xdr:colOff>
      <xdr:row>78</xdr:row>
      <xdr:rowOff>96146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148907</xdr:rowOff>
    </xdr:from>
    <xdr:to>
      <xdr:col>15</xdr:col>
      <xdr:colOff>101600</xdr:colOff>
      <xdr:row>78</xdr:row>
      <xdr:rowOff>79057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143802</xdr:rowOff>
    </xdr:from>
    <xdr:to>
      <xdr:col>10</xdr:col>
      <xdr:colOff>165100</xdr:colOff>
      <xdr:row>78</xdr:row>
      <xdr:rowOff>73952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90479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149574</xdr:rowOff>
    </xdr:from>
    <xdr:to>
      <xdr:col>6</xdr:col>
      <xdr:colOff>38100</xdr:colOff>
      <xdr:row>78</xdr:row>
      <xdr:rowOff>79724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96251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116565</xdr:rowOff>
    </xdr:from>
    <xdr:to>
      <xdr:col>24</xdr:col>
      <xdr:colOff>63500</xdr:colOff>
      <xdr:row>96</xdr:row>
      <xdr:rowOff>124696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5765"/>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99017</xdr:rowOff>
    </xdr:from>
    <xdr:to>
      <xdr:col>19</xdr:col>
      <xdr:colOff>177800</xdr:colOff>
      <xdr:row>96</xdr:row>
      <xdr:rowOff>124696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58217"/>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99017</xdr:rowOff>
    </xdr:from>
    <xdr:to>
      <xdr:col>15</xdr:col>
      <xdr:colOff>50800</xdr:colOff>
      <xdr:row>97</xdr:row>
      <xdr:rowOff>128735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5821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63553</xdr:rowOff>
    </xdr:from>
    <xdr:to>
      <xdr:col>10</xdr:col>
      <xdr:colOff>114300</xdr:colOff>
      <xdr:row>97</xdr:row>
      <xdr:rowOff>128735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94203"/>
          <a:ext cx="889000" cy="6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65765</xdr:rowOff>
    </xdr:from>
    <xdr:to>
      <xdr:col>24</xdr:col>
      <xdr:colOff>114300</xdr:colOff>
      <xdr:row>96</xdr:row>
      <xdr:rowOff>167365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44192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73896</xdr:rowOff>
    </xdr:from>
    <xdr:to>
      <xdr:col>20</xdr:col>
      <xdr:colOff>38100</xdr:colOff>
      <xdr:row>97</xdr:row>
      <xdr:rowOff>4046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166623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48217</xdr:rowOff>
    </xdr:from>
    <xdr:to>
      <xdr:col>15</xdr:col>
      <xdr:colOff>101600</xdr:colOff>
      <xdr:row>96</xdr:row>
      <xdr:rowOff>149817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140944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0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77935</xdr:rowOff>
    </xdr:from>
    <xdr:to>
      <xdr:col>10</xdr:col>
      <xdr:colOff>165100</xdr:colOff>
      <xdr:row>98</xdr:row>
      <xdr:rowOff>8085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170662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12753</xdr:rowOff>
    </xdr:from>
    <xdr:to>
      <xdr:col>6</xdr:col>
      <xdr:colOff>38100</xdr:colOff>
      <xdr:row>97</xdr:row>
      <xdr:rowOff>114353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105480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53925</xdr:rowOff>
    </xdr:from>
    <xdr:to>
      <xdr:col>55</xdr:col>
      <xdr:colOff>0</xdr:colOff>
      <xdr:row>37</xdr:row>
      <xdr:rowOff>75334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7575"/>
          <a:ext cx="8382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53925</xdr:rowOff>
    </xdr:from>
    <xdr:to>
      <xdr:col>50</xdr:col>
      <xdr:colOff>114300</xdr:colOff>
      <xdr:row>37</xdr:row>
      <xdr:rowOff>103833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97575"/>
          <a:ext cx="889000" cy="4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146147</xdr:rowOff>
    </xdr:from>
    <xdr:to>
      <xdr:col>45</xdr:col>
      <xdr:colOff>177800</xdr:colOff>
      <xdr:row>37</xdr:row>
      <xdr:rowOff>103833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46897"/>
          <a:ext cx="889000" cy="30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146147</xdr:rowOff>
    </xdr:from>
    <xdr:to>
      <xdr:col>41</xdr:col>
      <xdr:colOff>50800</xdr:colOff>
      <xdr:row>38</xdr:row>
      <xdr:rowOff>42442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46897"/>
          <a:ext cx="889000" cy="4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24534</xdr:rowOff>
    </xdr:from>
    <xdr:to>
      <xdr:col>55</xdr:col>
      <xdr:colOff>50800</xdr:colOff>
      <xdr:row>37</xdr:row>
      <xdr:rowOff>126134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3125</xdr:rowOff>
    </xdr:from>
    <xdr:to>
      <xdr:col>50</xdr:col>
      <xdr:colOff>165100</xdr:colOff>
      <xdr:row>37</xdr:row>
      <xdr:rowOff>104725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95852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53033</xdr:rowOff>
    </xdr:from>
    <xdr:to>
      <xdr:col>46</xdr:col>
      <xdr:colOff>38100</xdr:colOff>
      <xdr:row>37</xdr:row>
      <xdr:rowOff>154633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145759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95347</xdr:rowOff>
    </xdr:from>
    <xdr:to>
      <xdr:col>41</xdr:col>
      <xdr:colOff>101600</xdr:colOff>
      <xdr:row>36</xdr:row>
      <xdr:rowOff>25497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8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163092</xdr:rowOff>
    </xdr:from>
    <xdr:to>
      <xdr:col>36</xdr:col>
      <xdr:colOff>165100</xdr:colOff>
      <xdr:row>38</xdr:row>
      <xdr:rowOff>93242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48431</xdr:rowOff>
    </xdr:from>
    <xdr:to>
      <xdr:col>55</xdr:col>
      <xdr:colOff>0</xdr:colOff>
      <xdr:row>57</xdr:row>
      <xdr:rowOff>139462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21081"/>
          <a:ext cx="8382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48431</xdr:rowOff>
    </xdr:from>
    <xdr:to>
      <xdr:col>50</xdr:col>
      <xdr:colOff>114300</xdr:colOff>
      <xdr:row>57</xdr:row>
      <xdr:rowOff>99933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21081"/>
          <a:ext cx="889000" cy="5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99933</xdr:rowOff>
    </xdr:from>
    <xdr:to>
      <xdr:col>45</xdr:col>
      <xdr:colOff>177800</xdr:colOff>
      <xdr:row>57</xdr:row>
      <xdr:rowOff>139650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72583"/>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139650</xdr:rowOff>
    </xdr:from>
    <xdr:to>
      <xdr:col>41</xdr:col>
      <xdr:colOff>50800</xdr:colOff>
      <xdr:row>57</xdr:row>
      <xdr:rowOff>151068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12300"/>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88662</xdr:rowOff>
    </xdr:from>
    <xdr:to>
      <xdr:col>55</xdr:col>
      <xdr:colOff>50800</xdr:colOff>
      <xdr:row>58</xdr:row>
      <xdr:rowOff>18812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67089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169081</xdr:rowOff>
    </xdr:from>
    <xdr:to>
      <xdr:col>50</xdr:col>
      <xdr:colOff>165100</xdr:colOff>
      <xdr:row>57</xdr:row>
      <xdr:rowOff>99231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115758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4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49133</xdr:rowOff>
    </xdr:from>
    <xdr:to>
      <xdr:col>46</xdr:col>
      <xdr:colOff>38100</xdr:colOff>
      <xdr:row>57</xdr:row>
      <xdr:rowOff>150733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88850</xdr:rowOff>
    </xdr:from>
    <xdr:to>
      <xdr:col>41</xdr:col>
      <xdr:colOff>101600</xdr:colOff>
      <xdr:row>58</xdr:row>
      <xdr:rowOff>19000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100268</xdr:rowOff>
    </xdr:from>
    <xdr:to>
      <xdr:col>36</xdr:col>
      <xdr:colOff>165100</xdr:colOff>
      <xdr:row>58</xdr:row>
      <xdr:rowOff>30418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21545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75133</xdr:rowOff>
    </xdr:from>
    <xdr:to>
      <xdr:col>55</xdr:col>
      <xdr:colOff>0</xdr:colOff>
      <xdr:row>78</xdr:row>
      <xdr:rowOff>75578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48233"/>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75578</xdr:rowOff>
    </xdr:from>
    <xdr:to>
      <xdr:col>50</xdr:col>
      <xdr:colOff>114300</xdr:colOff>
      <xdr:row>79</xdr:row>
      <xdr:rowOff>7201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8678"/>
          <a:ext cx="889000" cy="1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110592</xdr:rowOff>
    </xdr:from>
    <xdr:to>
      <xdr:col>45</xdr:col>
      <xdr:colOff>177800</xdr:colOff>
      <xdr:row>79</xdr:row>
      <xdr:rowOff>7201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83692"/>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110592</xdr:rowOff>
    </xdr:from>
    <xdr:to>
      <xdr:col>41</xdr:col>
      <xdr:colOff>50800</xdr:colOff>
      <xdr:row>78</xdr:row>
      <xdr:rowOff>148653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8369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24333</xdr:rowOff>
    </xdr:from>
    <xdr:to>
      <xdr:col>55</xdr:col>
      <xdr:colOff>50800</xdr:colOff>
      <xdr:row>78</xdr:row>
      <xdr:rowOff>125933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24778</xdr:rowOff>
    </xdr:from>
    <xdr:to>
      <xdr:col>50</xdr:col>
      <xdr:colOff>165100</xdr:colOff>
      <xdr:row>78</xdr:row>
      <xdr:rowOff>126378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117505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127851</xdr:rowOff>
    </xdr:from>
    <xdr:to>
      <xdr:col>46</xdr:col>
      <xdr:colOff>38100</xdr:colOff>
      <xdr:row>79</xdr:row>
      <xdr:rowOff>58001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49128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59792</xdr:rowOff>
    </xdr:from>
    <xdr:to>
      <xdr:col>41</xdr:col>
      <xdr:colOff>101600</xdr:colOff>
      <xdr:row>78</xdr:row>
      <xdr:rowOff>161392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152519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97853</xdr:rowOff>
    </xdr:from>
    <xdr:to>
      <xdr:col>36</xdr:col>
      <xdr:colOff>165100</xdr:colOff>
      <xdr:row>79</xdr:row>
      <xdr:rowOff>28003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107762</xdr:rowOff>
    </xdr:from>
    <xdr:to>
      <xdr:col>55</xdr:col>
      <xdr:colOff>0</xdr:colOff>
      <xdr:row>98</xdr:row>
      <xdr:rowOff>20400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38412"/>
          <a:ext cx="838200" cy="8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107762</xdr:rowOff>
    </xdr:from>
    <xdr:to>
      <xdr:col>50</xdr:col>
      <xdr:colOff>114300</xdr:colOff>
      <xdr:row>98</xdr:row>
      <xdr:rowOff>11010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38412"/>
          <a:ext cx="889000" cy="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11010</xdr:rowOff>
    </xdr:from>
    <xdr:to>
      <xdr:col>45</xdr:col>
      <xdr:colOff>177800</xdr:colOff>
      <xdr:row>98</xdr:row>
      <xdr:rowOff>18828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1311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18828</xdr:rowOff>
    </xdr:from>
    <xdr:to>
      <xdr:col>41</xdr:col>
      <xdr:colOff>50800</xdr:colOff>
      <xdr:row>98</xdr:row>
      <xdr:rowOff>57674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928"/>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141050</xdr:rowOff>
    </xdr:from>
    <xdr:to>
      <xdr:col>55</xdr:col>
      <xdr:colOff>50800</xdr:colOff>
      <xdr:row>98</xdr:row>
      <xdr:rowOff>71200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56962</xdr:rowOff>
    </xdr:from>
    <xdr:to>
      <xdr:col>50</xdr:col>
      <xdr:colOff>165100</xdr:colOff>
      <xdr:row>97</xdr:row>
      <xdr:rowOff>158562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131660</xdr:rowOff>
    </xdr:from>
    <xdr:to>
      <xdr:col>46</xdr:col>
      <xdr:colOff>38100</xdr:colOff>
      <xdr:row>98</xdr:row>
      <xdr:rowOff>61810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78337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3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139478</xdr:rowOff>
    </xdr:from>
    <xdr:to>
      <xdr:col>41</xdr:col>
      <xdr:colOff>101600</xdr:colOff>
      <xdr:row>98</xdr:row>
      <xdr:rowOff>69628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86155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6874</xdr:rowOff>
    </xdr:from>
    <xdr:to>
      <xdr:col>36</xdr:col>
      <xdr:colOff>165100</xdr:colOff>
      <xdr:row>98</xdr:row>
      <xdr:rowOff>108474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99601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58268</xdr:rowOff>
    </xdr:from>
    <xdr:to>
      <xdr:col>85</xdr:col>
      <xdr:colOff>127000</xdr:colOff>
      <xdr:row>38</xdr:row>
      <xdr:rowOff>61849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3368"/>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54102</xdr:rowOff>
    </xdr:from>
    <xdr:to>
      <xdr:col>81</xdr:col>
      <xdr:colOff>50800</xdr:colOff>
      <xdr:row>38</xdr:row>
      <xdr:rowOff>61849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9775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15989</xdr:rowOff>
    </xdr:from>
    <xdr:to>
      <xdr:col>76</xdr:col>
      <xdr:colOff>114300</xdr:colOff>
      <xdr:row>37</xdr:row>
      <xdr:rowOff>54102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359639"/>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121006</xdr:rowOff>
    </xdr:from>
    <xdr:to>
      <xdr:col>71</xdr:col>
      <xdr:colOff>177800</xdr:colOff>
      <xdr:row>37</xdr:row>
      <xdr:rowOff>15989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93206"/>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7468</xdr:rowOff>
    </xdr:from>
    <xdr:to>
      <xdr:col>85</xdr:col>
      <xdr:colOff>177800</xdr:colOff>
      <xdr:row>38</xdr:row>
      <xdr:rowOff>109068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30345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11049</xdr:rowOff>
    </xdr:from>
    <xdr:to>
      <xdr:col>81</xdr:col>
      <xdr:colOff>101600</xdr:colOff>
      <xdr:row>38</xdr:row>
      <xdr:rowOff>112649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129176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3302</xdr:rowOff>
    </xdr:from>
    <xdr:to>
      <xdr:col>76</xdr:col>
      <xdr:colOff>165100</xdr:colOff>
      <xdr:row>37</xdr:row>
      <xdr:rowOff>104902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121429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136639</xdr:rowOff>
    </xdr:from>
    <xdr:to>
      <xdr:col>72</xdr:col>
      <xdr:colOff>38100</xdr:colOff>
      <xdr:row>37</xdr:row>
      <xdr:rowOff>66789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83316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70206</xdr:rowOff>
    </xdr:from>
    <xdr:to>
      <xdr:col>67</xdr:col>
      <xdr:colOff>101600</xdr:colOff>
      <xdr:row>37</xdr:row>
      <xdr:rowOff>356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114522</xdr:rowOff>
    </xdr:from>
    <xdr:to>
      <xdr:col>85</xdr:col>
      <xdr:colOff>127000</xdr:colOff>
      <xdr:row>77</xdr:row>
      <xdr:rowOff>122538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16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122538</xdr:rowOff>
    </xdr:from>
    <xdr:to>
      <xdr:col>81</xdr:col>
      <xdr:colOff>50800</xdr:colOff>
      <xdr:row>77</xdr:row>
      <xdr:rowOff>126679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4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113037</xdr:rowOff>
    </xdr:from>
    <xdr:to>
      <xdr:col>76</xdr:col>
      <xdr:colOff>114300</xdr:colOff>
      <xdr:row>77</xdr:row>
      <xdr:rowOff>126679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14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108400</xdr:rowOff>
    </xdr:from>
    <xdr:to>
      <xdr:col>71</xdr:col>
      <xdr:colOff>177800</xdr:colOff>
      <xdr:row>77</xdr:row>
      <xdr:rowOff>113037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10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63722</xdr:rowOff>
    </xdr:from>
    <xdr:to>
      <xdr:col>85</xdr:col>
      <xdr:colOff>177800</xdr:colOff>
      <xdr:row>77</xdr:row>
      <xdr:rowOff>165322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23099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71738</xdr:rowOff>
    </xdr:from>
    <xdr:to>
      <xdr:col>81</xdr:col>
      <xdr:colOff>101600</xdr:colOff>
      <xdr:row>78</xdr:row>
      <xdr:rowOff>1888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18415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75879</xdr:rowOff>
    </xdr:from>
    <xdr:to>
      <xdr:col>76</xdr:col>
      <xdr:colOff>165100</xdr:colOff>
      <xdr:row>78</xdr:row>
      <xdr:rowOff>6029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22556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62237</xdr:rowOff>
    </xdr:from>
    <xdr:to>
      <xdr:col>72</xdr:col>
      <xdr:colOff>38100</xdr:colOff>
      <xdr:row>77</xdr:row>
      <xdr:rowOff>163837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57600</xdr:rowOff>
    </xdr:from>
    <xdr:to>
      <xdr:col>67</xdr:col>
      <xdr:colOff>101600</xdr:colOff>
      <xdr:row>77</xdr:row>
      <xdr:rowOff>159200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52318</xdr:rowOff>
    </xdr:from>
    <xdr:to>
      <xdr:col>85</xdr:col>
      <xdr:colOff>127000</xdr:colOff>
      <xdr:row>98</xdr:row>
      <xdr:rowOff>125710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4418"/>
          <a:ext cx="8382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52318</xdr:rowOff>
    </xdr:from>
    <xdr:to>
      <xdr:col>81</xdr:col>
      <xdr:colOff>50800</xdr:colOff>
      <xdr:row>98</xdr:row>
      <xdr:rowOff>124695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418"/>
          <a:ext cx="889000" cy="7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124695</xdr:rowOff>
    </xdr:from>
    <xdr:to>
      <xdr:col>76</xdr:col>
      <xdr:colOff>114300</xdr:colOff>
      <xdr:row>98</xdr:row>
      <xdr:rowOff>127285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6795"/>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127285</xdr:rowOff>
    </xdr:from>
    <xdr:to>
      <xdr:col>71</xdr:col>
      <xdr:colOff>177800</xdr:colOff>
      <xdr:row>98</xdr:row>
      <xdr:rowOff>127791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9385"/>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74910</xdr:rowOff>
    </xdr:from>
    <xdr:to>
      <xdr:col>85</xdr:col>
      <xdr:colOff>177800</xdr:colOff>
      <xdr:row>99</xdr:row>
      <xdr:rowOff>5060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161287</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1518</xdr:rowOff>
    </xdr:from>
    <xdr:to>
      <xdr:col>81</xdr:col>
      <xdr:colOff>101600</xdr:colOff>
      <xdr:row>98</xdr:row>
      <xdr:rowOff>103118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73895</xdr:rowOff>
    </xdr:from>
    <xdr:to>
      <xdr:col>76</xdr:col>
      <xdr:colOff>165100</xdr:colOff>
      <xdr:row>99</xdr:row>
      <xdr:rowOff>4045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166622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6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76485</xdr:rowOff>
    </xdr:from>
    <xdr:to>
      <xdr:col>72</xdr:col>
      <xdr:colOff>38100</xdr:colOff>
      <xdr:row>99</xdr:row>
      <xdr:rowOff>6635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169212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76991</xdr:rowOff>
    </xdr:from>
    <xdr:to>
      <xdr:col>67</xdr:col>
      <xdr:colOff>101600</xdr:colOff>
      <xdr:row>99</xdr:row>
      <xdr:rowOff>7141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169718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9741</xdr:rowOff>
    </xdr:from>
    <xdr:to>
      <xdr:col>116</xdr:col>
      <xdr:colOff>63500</xdr:colOff>
      <xdr:row>38</xdr:row>
      <xdr:rowOff>26543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52484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9741</xdr:rowOff>
    </xdr:from>
    <xdr:to>
      <xdr:col>111</xdr:col>
      <xdr:colOff>177800</xdr:colOff>
      <xdr:row>39</xdr:row>
      <xdr:rowOff>27172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24841"/>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121965</xdr:rowOff>
    </xdr:from>
    <xdr:to>
      <xdr:col>107</xdr:col>
      <xdr:colOff>50800</xdr:colOff>
      <xdr:row>39</xdr:row>
      <xdr:rowOff>27172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706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121965</xdr:rowOff>
    </xdr:from>
    <xdr:to>
      <xdr:col>102</xdr:col>
      <xdr:colOff>114300</xdr:colOff>
      <xdr:row>39</xdr:row>
      <xdr:rowOff>39592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7065"/>
          <a:ext cx="889000" cy="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147193</xdr:rowOff>
    </xdr:from>
    <xdr:to>
      <xdr:col>116</xdr:col>
      <xdr:colOff>114300</xdr:colOff>
      <xdr:row>38</xdr:row>
      <xdr:rowOff>77343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170070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130391</xdr:rowOff>
    </xdr:from>
    <xdr:to>
      <xdr:col>112</xdr:col>
      <xdr:colOff>38100</xdr:colOff>
      <xdr:row>38</xdr:row>
      <xdr:rowOff>60540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77068</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62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147822</xdr:rowOff>
    </xdr:from>
    <xdr:to>
      <xdr:col>107</xdr:col>
      <xdr:colOff>101600</xdr:colOff>
      <xdr:row>39</xdr:row>
      <xdr:rowOff>77972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69099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5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71165</xdr:rowOff>
    </xdr:from>
    <xdr:to>
      <xdr:col>102</xdr:col>
      <xdr:colOff>165100</xdr:colOff>
      <xdr:row>39</xdr:row>
      <xdr:rowOff>1315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17841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160242</xdr:rowOff>
    </xdr:from>
    <xdr:to>
      <xdr:col>98</xdr:col>
      <xdr:colOff>38100</xdr:colOff>
      <xdr:row>39</xdr:row>
      <xdr:rowOff>90392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81519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139083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8306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139083</xdr:rowOff>
    </xdr:from>
    <xdr:to>
      <xdr:col>111</xdr:col>
      <xdr:colOff>177800</xdr:colOff>
      <xdr:row>58</xdr:row>
      <xdr:rowOff>139151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8318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139151</xdr:rowOff>
    </xdr:from>
    <xdr:to>
      <xdr:col>107</xdr:col>
      <xdr:colOff>50800</xdr:colOff>
      <xdr:row>58</xdr:row>
      <xdr:rowOff>139197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83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138992</xdr:rowOff>
    </xdr:from>
    <xdr:to>
      <xdr:col>102</xdr:col>
      <xdr:colOff>114300</xdr:colOff>
      <xdr:row>58</xdr:row>
      <xdr:rowOff>139197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09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88168</xdr:rowOff>
    </xdr:from>
    <xdr:to>
      <xdr:col>116</xdr:col>
      <xdr:colOff>114300</xdr:colOff>
      <xdr:row>59</xdr:row>
      <xdr:rowOff>18318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3095</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88283</xdr:rowOff>
    </xdr:from>
    <xdr:to>
      <xdr:col>112</xdr:col>
      <xdr:colOff>38100</xdr:colOff>
      <xdr:row>59</xdr:row>
      <xdr:rowOff>18433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9560</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88397</xdr:rowOff>
    </xdr:from>
    <xdr:to>
      <xdr:col>102</xdr:col>
      <xdr:colOff>165100</xdr:colOff>
      <xdr:row>59</xdr:row>
      <xdr:rowOff>18547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9674</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12764</xdr:rowOff>
    </xdr:from>
    <xdr:to>
      <xdr:col>116</xdr:col>
      <xdr:colOff>63500</xdr:colOff>
      <xdr:row>76</xdr:row>
      <xdr:rowOff>108865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42964"/>
          <a:ext cx="838200" cy="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106782</xdr:rowOff>
    </xdr:from>
    <xdr:to>
      <xdr:col>111</xdr:col>
      <xdr:colOff>177800</xdr:colOff>
      <xdr:row>76</xdr:row>
      <xdr:rowOff>108865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794082"/>
          <a:ext cx="889000" cy="3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106782</xdr:rowOff>
    </xdr:from>
    <xdr:to>
      <xdr:col>107</xdr:col>
      <xdr:colOff>50800</xdr:colOff>
      <xdr:row>75</xdr:row>
      <xdr:rowOff>39560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94082"/>
          <a:ext cx="889000" cy="1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31090</xdr:rowOff>
    </xdr:from>
    <xdr:to>
      <xdr:col>102</xdr:col>
      <xdr:colOff>114300</xdr:colOff>
      <xdr:row>75</xdr:row>
      <xdr:rowOff>39560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89840"/>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133414</xdr:rowOff>
    </xdr:from>
    <xdr:to>
      <xdr:col>116</xdr:col>
      <xdr:colOff>114300</xdr:colOff>
      <xdr:row>76</xdr:row>
      <xdr:rowOff>63564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156291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58065</xdr:rowOff>
    </xdr:from>
    <xdr:to>
      <xdr:col>112</xdr:col>
      <xdr:colOff>38100</xdr:colOff>
      <xdr:row>76</xdr:row>
      <xdr:rowOff>159665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4742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55982</xdr:rowOff>
    </xdr:from>
    <xdr:to>
      <xdr:col>107</xdr:col>
      <xdr:colOff>101600</xdr:colOff>
      <xdr:row>74</xdr:row>
      <xdr:rowOff>157582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160210</xdr:rowOff>
    </xdr:from>
    <xdr:to>
      <xdr:col>102</xdr:col>
      <xdr:colOff>165100</xdr:colOff>
      <xdr:row>75</xdr:row>
      <xdr:rowOff>90360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106887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151740</xdr:rowOff>
    </xdr:from>
    <xdr:to>
      <xdr:col>98</xdr:col>
      <xdr:colOff>38100</xdr:colOff>
      <xdr:row>75</xdr:row>
      <xdr:rowOff>81890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人件費については、会計年度職員への賞与や給与の上昇に伴い、経年的に増加傾向にあるが、職員数の削減が進んでいない本市ではその影響が大きいと言える。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今後も大型建設事業が一部計画されており、統廃合や廃止が進んでいないため、施設管理費や維持修繕費、公債費の減少が見込めないだけでなく、施設数や面積が減少していないことが人件費を抑制できない理由にもなっている。今後の施設管理計画においては財政面も考慮した上で既存施設の統廃合などの観点からも必要な施設を選定し、更新費用の適正化を図っていく。</a:t>
          </a:r>
        </a:p>
        <a:p>
          <a:r>
            <a:rPr kumimoji="1" lang="ja-JP" altLang="en-US" sz="1300">
              <a:latin typeface="ＭＳ Ｐゴシック" panose="020B0600070205080204" pitchFamily="50" charset="-128"/>
              <a:ea typeface="ＭＳ Ｐゴシック" panose="020B0600070205080204" pitchFamily="50" charset="-128"/>
            </a:rPr>
            <a:t>　その他の性質別でみると大きな変動はないものの人口が減少傾向にあることから一人当たりにかかっているコストは増加していることが考えられる。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25,000
24,564
537.86
18,151,780
17,771,290
263,315
10,205,154
14,414,429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156273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441"/>
          <a:ext cx="8382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34163</xdr:rowOff>
    </xdr:from>
    <xdr:to>
      <xdr:col>19</xdr:col>
      <xdr:colOff>177800</xdr:colOff>
      <xdr:row>35</xdr:row>
      <xdr:rowOff>156273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34913"/>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34163</xdr:rowOff>
    </xdr:from>
    <xdr:to>
      <xdr:col>15</xdr:col>
      <xdr:colOff>50800</xdr:colOff>
      <xdr:row>35</xdr:row>
      <xdr:rowOff>45784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34913"/>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xdr:rowOff>
    </xdr:from>
    <xdr:to>
      <xdr:col>10</xdr:col>
      <xdr:colOff>114300</xdr:colOff>
      <xdr:row>35</xdr:row>
      <xdr:rowOff>45784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101"/>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xdr:rowOff>
    </xdr:from>
    <xdr:to>
      <xdr:col>24</xdr:col>
      <xdr:colOff>114300</xdr:colOff>
      <xdr:row>35</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105473</xdr:rowOff>
    </xdr:from>
    <xdr:to>
      <xdr:col>20</xdr:col>
      <xdr:colOff>38100</xdr:colOff>
      <xdr:row>36</xdr:row>
      <xdr:rowOff>35623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154813</xdr:rowOff>
    </xdr:from>
    <xdr:to>
      <xdr:col>15</xdr:col>
      <xdr:colOff>101600</xdr:colOff>
      <xdr:row>35</xdr:row>
      <xdr:rowOff>84963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166434</xdr:rowOff>
    </xdr:from>
    <xdr:to>
      <xdr:col>10</xdr:col>
      <xdr:colOff>165100</xdr:colOff>
      <xdr:row>35</xdr:row>
      <xdr:rowOff>96584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135001</xdr:rowOff>
    </xdr:from>
    <xdr:to>
      <xdr:col>6</xdr:col>
      <xdr:colOff>38100</xdr:colOff>
      <xdr:row>35</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60462</xdr:rowOff>
    </xdr:from>
    <xdr:to>
      <xdr:col>24</xdr:col>
      <xdr:colOff>63500</xdr:colOff>
      <xdr:row>58</xdr:row>
      <xdr:rowOff>96815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4562"/>
          <a:ext cx="838200" cy="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60462</xdr:rowOff>
    </xdr:from>
    <xdr:to>
      <xdr:col>19</xdr:col>
      <xdr:colOff>177800</xdr:colOff>
      <xdr:row>58</xdr:row>
      <xdr:rowOff>83558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456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152408</xdr:rowOff>
    </xdr:from>
    <xdr:to>
      <xdr:col>15</xdr:col>
      <xdr:colOff>50800</xdr:colOff>
      <xdr:row>58</xdr:row>
      <xdr:rowOff>83558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5058"/>
          <a:ext cx="889000" cy="10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152408</xdr:rowOff>
    </xdr:from>
    <xdr:to>
      <xdr:col>10</xdr:col>
      <xdr:colOff>114300</xdr:colOff>
      <xdr:row>58</xdr:row>
      <xdr:rowOff>104035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25058"/>
          <a:ext cx="889000" cy="1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46015</xdr:rowOff>
    </xdr:from>
    <xdr:to>
      <xdr:col>24</xdr:col>
      <xdr:colOff>114300</xdr:colOff>
      <xdr:row>58</xdr:row>
      <xdr:rowOff>147615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9662</xdr:rowOff>
    </xdr:from>
    <xdr:to>
      <xdr:col>20</xdr:col>
      <xdr:colOff>38100</xdr:colOff>
      <xdr:row>58</xdr:row>
      <xdr:rowOff>111262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32758</xdr:rowOff>
    </xdr:from>
    <xdr:to>
      <xdr:col>15</xdr:col>
      <xdr:colOff>101600</xdr:colOff>
      <xdr:row>58</xdr:row>
      <xdr:rowOff>134358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125485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101608</xdr:rowOff>
    </xdr:from>
    <xdr:to>
      <xdr:col>10</xdr:col>
      <xdr:colOff>165100</xdr:colOff>
      <xdr:row>58</xdr:row>
      <xdr:rowOff>31758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22885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53235</xdr:rowOff>
    </xdr:from>
    <xdr:to>
      <xdr:col>6</xdr:col>
      <xdr:colOff>38100</xdr:colOff>
      <xdr:row>58</xdr:row>
      <xdr:rowOff>154835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145962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109543</xdr:rowOff>
    </xdr:from>
    <xdr:to>
      <xdr:col>24</xdr:col>
      <xdr:colOff>63500</xdr:colOff>
      <xdr:row>75</xdr:row>
      <xdr:rowOff>9723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6843"/>
          <a:ext cx="838200" cy="7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9723</xdr:rowOff>
    </xdr:from>
    <xdr:to>
      <xdr:col>19</xdr:col>
      <xdr:colOff>177800</xdr:colOff>
      <xdr:row>75</xdr:row>
      <xdr:rowOff>10619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68473"/>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10619</xdr:rowOff>
    </xdr:from>
    <xdr:to>
      <xdr:col>15</xdr:col>
      <xdr:colOff>50800</xdr:colOff>
      <xdr:row>75</xdr:row>
      <xdr:rowOff>93600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69369"/>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93600</xdr:rowOff>
    </xdr:from>
    <xdr:to>
      <xdr:col>10</xdr:col>
      <xdr:colOff>114300</xdr:colOff>
      <xdr:row>75</xdr:row>
      <xdr:rowOff>170740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52350"/>
          <a:ext cx="889000" cy="7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58743</xdr:rowOff>
    </xdr:from>
    <xdr:to>
      <xdr:col>24</xdr:col>
      <xdr:colOff>114300</xdr:colOff>
      <xdr:row>74</xdr:row>
      <xdr:rowOff>160343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81620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130373</xdr:rowOff>
    </xdr:from>
    <xdr:to>
      <xdr:col>20</xdr:col>
      <xdr:colOff>38100</xdr:colOff>
      <xdr:row>75</xdr:row>
      <xdr:rowOff>60523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77050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131269</xdr:rowOff>
    </xdr:from>
    <xdr:to>
      <xdr:col>15</xdr:col>
      <xdr:colOff>101600</xdr:colOff>
      <xdr:row>75</xdr:row>
      <xdr:rowOff>61419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42800</xdr:rowOff>
    </xdr:from>
    <xdr:to>
      <xdr:col>10</xdr:col>
      <xdr:colOff>165100</xdr:colOff>
      <xdr:row>75</xdr:row>
      <xdr:rowOff>144400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119939</xdr:rowOff>
    </xdr:from>
    <xdr:to>
      <xdr:col>6</xdr:col>
      <xdr:colOff>38100</xdr:colOff>
      <xdr:row>76</xdr:row>
      <xdr:rowOff>50090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78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5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58176</xdr:rowOff>
    </xdr:from>
    <xdr:to>
      <xdr:col>24</xdr:col>
      <xdr:colOff>63500</xdr:colOff>
      <xdr:row>97</xdr:row>
      <xdr:rowOff>66602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88826"/>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66602</xdr:rowOff>
    </xdr:from>
    <xdr:to>
      <xdr:col>19</xdr:col>
      <xdr:colOff>177800</xdr:colOff>
      <xdr:row>97</xdr:row>
      <xdr:rowOff>69982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7252"/>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69982</xdr:rowOff>
    </xdr:from>
    <xdr:to>
      <xdr:col>15</xdr:col>
      <xdr:colOff>50800</xdr:colOff>
      <xdr:row>97</xdr:row>
      <xdr:rowOff>100230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00632"/>
          <a:ext cx="8890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100230</xdr:rowOff>
    </xdr:from>
    <xdr:to>
      <xdr:col>10</xdr:col>
      <xdr:colOff>114300</xdr:colOff>
      <xdr:row>97</xdr:row>
      <xdr:rowOff>119428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30880"/>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7376</xdr:rowOff>
    </xdr:from>
    <xdr:to>
      <xdr:col>24</xdr:col>
      <xdr:colOff>114300</xdr:colOff>
      <xdr:row>97</xdr:row>
      <xdr:rowOff>108976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15802</xdr:rowOff>
    </xdr:from>
    <xdr:to>
      <xdr:col>20</xdr:col>
      <xdr:colOff>38100</xdr:colOff>
      <xdr:row>97</xdr:row>
      <xdr:rowOff>117402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108529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19182</xdr:rowOff>
    </xdr:from>
    <xdr:to>
      <xdr:col>15</xdr:col>
      <xdr:colOff>101600</xdr:colOff>
      <xdr:row>97</xdr:row>
      <xdr:rowOff>120782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4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49430</xdr:rowOff>
    </xdr:from>
    <xdr:to>
      <xdr:col>10</xdr:col>
      <xdr:colOff>165100</xdr:colOff>
      <xdr:row>97</xdr:row>
      <xdr:rowOff>151030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142157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68628</xdr:rowOff>
    </xdr:from>
    <xdr:to>
      <xdr:col>6</xdr:col>
      <xdr:colOff>38100</xdr:colOff>
      <xdr:row>97</xdr:row>
      <xdr:rowOff>170228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82413</xdr:rowOff>
    </xdr:from>
    <xdr:to>
      <xdr:col>55</xdr:col>
      <xdr:colOff>0</xdr:colOff>
      <xdr:row>57</xdr:row>
      <xdr:rowOff>82763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5063"/>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82763</xdr:rowOff>
    </xdr:from>
    <xdr:to>
      <xdr:col>50</xdr:col>
      <xdr:colOff>114300</xdr:colOff>
      <xdr:row>57</xdr:row>
      <xdr:rowOff>125207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55413"/>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125207</xdr:rowOff>
    </xdr:from>
    <xdr:to>
      <xdr:col>45</xdr:col>
      <xdr:colOff>177800</xdr:colOff>
      <xdr:row>57</xdr:row>
      <xdr:rowOff>131966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7857"/>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131966</xdr:rowOff>
    </xdr:from>
    <xdr:to>
      <xdr:col>41</xdr:col>
      <xdr:colOff>50800</xdr:colOff>
      <xdr:row>57</xdr:row>
      <xdr:rowOff>144188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4616"/>
          <a:ext cx="889000" cy="1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31613</xdr:rowOff>
    </xdr:from>
    <xdr:to>
      <xdr:col>55</xdr:col>
      <xdr:colOff>50800</xdr:colOff>
      <xdr:row>57</xdr:row>
      <xdr:rowOff>133213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10040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31963</xdr:rowOff>
    </xdr:from>
    <xdr:to>
      <xdr:col>50</xdr:col>
      <xdr:colOff>165100</xdr:colOff>
      <xdr:row>57</xdr:row>
      <xdr:rowOff>133563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150090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74407</xdr:rowOff>
    </xdr:from>
    <xdr:to>
      <xdr:col>46</xdr:col>
      <xdr:colOff>38100</xdr:colOff>
      <xdr:row>58</xdr:row>
      <xdr:rowOff>4557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81166</xdr:rowOff>
    </xdr:from>
    <xdr:to>
      <xdr:col>41</xdr:col>
      <xdr:colOff>101600</xdr:colOff>
      <xdr:row>58</xdr:row>
      <xdr:rowOff>11316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93388</xdr:rowOff>
    </xdr:from>
    <xdr:to>
      <xdr:col>36</xdr:col>
      <xdr:colOff>165100</xdr:colOff>
      <xdr:row>58</xdr:row>
      <xdr:rowOff>23538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15818</xdr:rowOff>
    </xdr:from>
    <xdr:to>
      <xdr:col>55</xdr:col>
      <xdr:colOff>0</xdr:colOff>
      <xdr:row>78</xdr:row>
      <xdr:rowOff>70050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8918"/>
          <a:ext cx="8382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152763</xdr:rowOff>
    </xdr:from>
    <xdr:to>
      <xdr:col>50</xdr:col>
      <xdr:colOff>114300</xdr:colOff>
      <xdr:row>78</xdr:row>
      <xdr:rowOff>15818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54413"/>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152763</xdr:rowOff>
    </xdr:from>
    <xdr:to>
      <xdr:col>45</xdr:col>
      <xdr:colOff>177800</xdr:colOff>
      <xdr:row>78</xdr:row>
      <xdr:rowOff>73209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54413"/>
          <a:ext cx="889000" cy="9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73209</xdr:rowOff>
    </xdr:from>
    <xdr:to>
      <xdr:col>41</xdr:col>
      <xdr:colOff>50800</xdr:colOff>
      <xdr:row>78</xdr:row>
      <xdr:rowOff>89294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6309"/>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19250</xdr:rowOff>
    </xdr:from>
    <xdr:to>
      <xdr:col>55</xdr:col>
      <xdr:colOff>50800</xdr:colOff>
      <xdr:row>78</xdr:row>
      <xdr:rowOff>120850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136468</xdr:rowOff>
    </xdr:from>
    <xdr:to>
      <xdr:col>50</xdr:col>
      <xdr:colOff>165100</xdr:colOff>
      <xdr:row>78</xdr:row>
      <xdr:rowOff>66618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57745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101963</xdr:rowOff>
    </xdr:from>
    <xdr:to>
      <xdr:col>46</xdr:col>
      <xdr:colOff>38100</xdr:colOff>
      <xdr:row>78</xdr:row>
      <xdr:rowOff>32113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48640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22409</xdr:rowOff>
    </xdr:from>
    <xdr:to>
      <xdr:col>41</xdr:col>
      <xdr:colOff>101600</xdr:colOff>
      <xdr:row>78</xdr:row>
      <xdr:rowOff>124009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115136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38494</xdr:rowOff>
    </xdr:from>
    <xdr:to>
      <xdr:col>36</xdr:col>
      <xdr:colOff>165100</xdr:colOff>
      <xdr:row>78</xdr:row>
      <xdr:rowOff>140094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131221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0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20036</xdr:rowOff>
    </xdr:from>
    <xdr:to>
      <xdr:col>55</xdr:col>
      <xdr:colOff>0</xdr:colOff>
      <xdr:row>97</xdr:row>
      <xdr:rowOff>37280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50686"/>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20036</xdr:rowOff>
    </xdr:from>
    <xdr:to>
      <xdr:col>50</xdr:col>
      <xdr:colOff>114300</xdr:colOff>
      <xdr:row>97</xdr:row>
      <xdr:rowOff>63576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50686"/>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60246</xdr:rowOff>
    </xdr:from>
    <xdr:to>
      <xdr:col>45</xdr:col>
      <xdr:colOff>177800</xdr:colOff>
      <xdr:row>97</xdr:row>
      <xdr:rowOff>63576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90896"/>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169456</xdr:rowOff>
    </xdr:from>
    <xdr:to>
      <xdr:col>41</xdr:col>
      <xdr:colOff>50800</xdr:colOff>
      <xdr:row>97</xdr:row>
      <xdr:rowOff>60246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28656"/>
          <a:ext cx="88900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157930</xdr:rowOff>
    </xdr:from>
    <xdr:to>
      <xdr:col>55</xdr:col>
      <xdr:colOff>50800</xdr:colOff>
      <xdr:row>97</xdr:row>
      <xdr:rowOff>88080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136357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140686</xdr:rowOff>
    </xdr:from>
    <xdr:to>
      <xdr:col>50</xdr:col>
      <xdr:colOff>165100</xdr:colOff>
      <xdr:row>97</xdr:row>
      <xdr:rowOff>70836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61963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12776</xdr:rowOff>
    </xdr:from>
    <xdr:to>
      <xdr:col>46</xdr:col>
      <xdr:colOff>38100</xdr:colOff>
      <xdr:row>97</xdr:row>
      <xdr:rowOff>114376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9446</xdr:rowOff>
    </xdr:from>
    <xdr:to>
      <xdr:col>41</xdr:col>
      <xdr:colOff>101600</xdr:colOff>
      <xdr:row>97</xdr:row>
      <xdr:rowOff>111046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102173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118656</xdr:rowOff>
    </xdr:from>
    <xdr:to>
      <xdr:col>36</xdr:col>
      <xdr:colOff>165100</xdr:colOff>
      <xdr:row>97</xdr:row>
      <xdr:rowOff>48806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39933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6518</xdr:rowOff>
    </xdr:from>
    <xdr:to>
      <xdr:col>85</xdr:col>
      <xdr:colOff>127000</xdr:colOff>
      <xdr:row>34</xdr:row>
      <xdr:rowOff>37287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35818"/>
          <a:ext cx="8382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104724</xdr:rowOff>
    </xdr:from>
    <xdr:to>
      <xdr:col>81</xdr:col>
      <xdr:colOff>50800</xdr:colOff>
      <xdr:row>34</xdr:row>
      <xdr:rowOff>37287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762574"/>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104724</xdr:rowOff>
    </xdr:from>
    <xdr:to>
      <xdr:col>76</xdr:col>
      <xdr:colOff>114300</xdr:colOff>
      <xdr:row>34</xdr:row>
      <xdr:rowOff>60124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762574"/>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60124</xdr:rowOff>
    </xdr:from>
    <xdr:to>
      <xdr:col>71</xdr:col>
      <xdr:colOff>177800</xdr:colOff>
      <xdr:row>34</xdr:row>
      <xdr:rowOff>96175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8942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127168</xdr:rowOff>
    </xdr:from>
    <xdr:to>
      <xdr:col>85</xdr:col>
      <xdr:colOff>177800</xdr:colOff>
      <xdr:row>34</xdr:row>
      <xdr:rowOff>57318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7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150045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157937</xdr:rowOff>
    </xdr:from>
    <xdr:to>
      <xdr:col>81</xdr:col>
      <xdr:colOff>101600</xdr:colOff>
      <xdr:row>34</xdr:row>
      <xdr:rowOff>88087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104614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53924</xdr:rowOff>
    </xdr:from>
    <xdr:to>
      <xdr:col>76</xdr:col>
      <xdr:colOff>165100</xdr:colOff>
      <xdr:row>33</xdr:row>
      <xdr:rowOff>155524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1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8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9324</xdr:rowOff>
    </xdr:from>
    <xdr:to>
      <xdr:col>72</xdr:col>
      <xdr:colOff>38100</xdr:colOff>
      <xdr:row>34</xdr:row>
      <xdr:rowOff>110924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127451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45375</xdr:rowOff>
    </xdr:from>
    <xdr:to>
      <xdr:col>67</xdr:col>
      <xdr:colOff>101600</xdr:colOff>
      <xdr:row>34</xdr:row>
      <xdr:rowOff>146975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163502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4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19406</xdr:rowOff>
    </xdr:from>
    <xdr:to>
      <xdr:col>85</xdr:col>
      <xdr:colOff>127000</xdr:colOff>
      <xdr:row>57</xdr:row>
      <xdr:rowOff>17472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20606"/>
          <a:ext cx="838200" cy="1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19406</xdr:rowOff>
    </xdr:from>
    <xdr:to>
      <xdr:col>81</xdr:col>
      <xdr:colOff>50800</xdr:colOff>
      <xdr:row>56</xdr:row>
      <xdr:rowOff>166634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620606"/>
          <a:ext cx="889000" cy="1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166634</xdr:rowOff>
    </xdr:from>
    <xdr:to>
      <xdr:col>76</xdr:col>
      <xdr:colOff>114300</xdr:colOff>
      <xdr:row>57</xdr:row>
      <xdr:rowOff>7528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76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7528</xdr:rowOff>
    </xdr:from>
    <xdr:to>
      <xdr:col>71</xdr:col>
      <xdr:colOff>177800</xdr:colOff>
      <xdr:row>57</xdr:row>
      <xdr:rowOff>24307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80178"/>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138122</xdr:rowOff>
    </xdr:from>
    <xdr:to>
      <xdr:col>85</xdr:col>
      <xdr:colOff>177800</xdr:colOff>
      <xdr:row>57</xdr:row>
      <xdr:rowOff>68272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116549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140056</xdr:rowOff>
    </xdr:from>
    <xdr:to>
      <xdr:col>81</xdr:col>
      <xdr:colOff>101600</xdr:colOff>
      <xdr:row>56</xdr:row>
      <xdr:rowOff>70206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86733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115834</xdr:rowOff>
    </xdr:from>
    <xdr:to>
      <xdr:col>76</xdr:col>
      <xdr:colOff>165100</xdr:colOff>
      <xdr:row>57</xdr:row>
      <xdr:rowOff>45984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128178</xdr:rowOff>
    </xdr:from>
    <xdr:to>
      <xdr:col>72</xdr:col>
      <xdr:colOff>38100</xdr:colOff>
      <xdr:row>57</xdr:row>
      <xdr:rowOff>58328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49455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144957</xdr:rowOff>
    </xdr:from>
    <xdr:to>
      <xdr:col>67</xdr:col>
      <xdr:colOff>101600</xdr:colOff>
      <xdr:row>57</xdr:row>
      <xdr:rowOff>75107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58268</xdr:rowOff>
    </xdr:from>
    <xdr:to>
      <xdr:col>85</xdr:col>
      <xdr:colOff>127000</xdr:colOff>
      <xdr:row>78</xdr:row>
      <xdr:rowOff>60592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31368"/>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54102</xdr:rowOff>
    </xdr:from>
    <xdr:to>
      <xdr:col>81</xdr:col>
      <xdr:colOff>50800</xdr:colOff>
      <xdr:row>78</xdr:row>
      <xdr:rowOff>60592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55752"/>
          <a:ext cx="889000" cy="1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15990</xdr:rowOff>
    </xdr:from>
    <xdr:to>
      <xdr:col>76</xdr:col>
      <xdr:colOff>114300</xdr:colOff>
      <xdr:row>77</xdr:row>
      <xdr:rowOff>54102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217640"/>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121005</xdr:rowOff>
    </xdr:from>
    <xdr:to>
      <xdr:col>71</xdr:col>
      <xdr:colOff>177800</xdr:colOff>
      <xdr:row>77</xdr:row>
      <xdr:rowOff>15990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151205"/>
          <a:ext cx="889000" cy="6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7468</xdr:rowOff>
    </xdr:from>
    <xdr:to>
      <xdr:col>85</xdr:col>
      <xdr:colOff>177800</xdr:colOff>
      <xdr:row>78</xdr:row>
      <xdr:rowOff>109068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30345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9792</xdr:rowOff>
    </xdr:from>
    <xdr:to>
      <xdr:col>81</xdr:col>
      <xdr:colOff>101600</xdr:colOff>
      <xdr:row>78</xdr:row>
      <xdr:rowOff>111392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127919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1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3302</xdr:rowOff>
    </xdr:from>
    <xdr:to>
      <xdr:col>76</xdr:col>
      <xdr:colOff>165100</xdr:colOff>
      <xdr:row>77</xdr:row>
      <xdr:rowOff>104902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2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121429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136640</xdr:rowOff>
    </xdr:from>
    <xdr:to>
      <xdr:col>72</xdr:col>
      <xdr:colOff>38100</xdr:colOff>
      <xdr:row>77</xdr:row>
      <xdr:rowOff>66790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1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83316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70205</xdr:rowOff>
    </xdr:from>
    <xdr:to>
      <xdr:col>67</xdr:col>
      <xdr:colOff>101600</xdr:colOff>
      <xdr:row>77</xdr:row>
      <xdr:rowOff>355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8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114522</xdr:rowOff>
    </xdr:from>
    <xdr:to>
      <xdr:col>85</xdr:col>
      <xdr:colOff>127000</xdr:colOff>
      <xdr:row>97</xdr:row>
      <xdr:rowOff>122538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45172"/>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122538</xdr:rowOff>
    </xdr:from>
    <xdr:to>
      <xdr:col>81</xdr:col>
      <xdr:colOff>50800</xdr:colOff>
      <xdr:row>97</xdr:row>
      <xdr:rowOff>126679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3188"/>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113037</xdr:rowOff>
    </xdr:from>
    <xdr:to>
      <xdr:col>76</xdr:col>
      <xdr:colOff>114300</xdr:colOff>
      <xdr:row>97</xdr:row>
      <xdr:rowOff>126679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43687"/>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108400</xdr:rowOff>
    </xdr:from>
    <xdr:to>
      <xdr:col>71</xdr:col>
      <xdr:colOff>177800</xdr:colOff>
      <xdr:row>97</xdr:row>
      <xdr:rowOff>113037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390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63722</xdr:rowOff>
    </xdr:from>
    <xdr:to>
      <xdr:col>85</xdr:col>
      <xdr:colOff>177800</xdr:colOff>
      <xdr:row>97</xdr:row>
      <xdr:rowOff>165322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23099</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71738</xdr:rowOff>
    </xdr:from>
    <xdr:to>
      <xdr:col>81</xdr:col>
      <xdr:colOff>101600</xdr:colOff>
      <xdr:row>98</xdr:row>
      <xdr:rowOff>1888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18415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75879</xdr:rowOff>
    </xdr:from>
    <xdr:to>
      <xdr:col>76</xdr:col>
      <xdr:colOff>165100</xdr:colOff>
      <xdr:row>98</xdr:row>
      <xdr:rowOff>6029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22556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62237</xdr:rowOff>
    </xdr:from>
    <xdr:to>
      <xdr:col>72</xdr:col>
      <xdr:colOff>38100</xdr:colOff>
      <xdr:row>97</xdr:row>
      <xdr:rowOff>163837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57600</xdr:rowOff>
    </xdr:from>
    <xdr:to>
      <xdr:col>67</xdr:col>
      <xdr:colOff>101600</xdr:colOff>
      <xdr:row>97</xdr:row>
      <xdr:rowOff>159200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民生費が増加傾向となっているが、当性質の支出については、本市の総合戦略で掲げている「子どもを産み育てやすい環境をつくり、若い世代の結婚・妊娠・ 出産の希望をかなえる」という政策の実行のために必要な支出が多い。</a:t>
          </a:r>
        </a:p>
        <a:p>
          <a:r>
            <a:rPr kumimoji="1" lang="ja-JP" altLang="en-US" sz="1300">
              <a:latin typeface="ＭＳ Ｐゴシック" panose="020B0600070205080204" pitchFamily="50" charset="-128"/>
              <a:ea typeface="ＭＳ Ｐゴシック" panose="020B0600070205080204" pitchFamily="50" charset="-128"/>
            </a:rPr>
            <a:t>　民生費の中でも児童福祉費に該当する支出が最も多く、児童手当や保育園委託料、児童クラブ指定管理料などが高額となっている。次に多いのは社会福祉費であり、障害者総合支援介護給付費や障害児通所支援給付費のほか、物価高騰緊急支援給付金などの臨時的経費も増額の原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一方で、教育費については、前年度に大幅に増加していた普通建設事業費が減少したことにより例年並みとなり、類似団体を下回る数値となった。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災害復旧費についても減少傾向であるが、南海トラフ大地震や災害に応じて増減をするため想定はしにくいため、今後急激な増加などは考えられる。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いずれの目的別の支出についても、本市で掲げている施策の実行を考慮しながら適切に執行していく。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年度はプラスであったが、令和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年度からは再びマイナスとなった。</a:t>
          </a:r>
        </a:p>
        <a:p>
          <a:r>
            <a:rPr kumimoji="1" lang="ja-JP" altLang="en-US" sz="1400">
              <a:latin typeface="ＭＳ ゴシック" pitchFamily="49" charset="-128"/>
              <a:ea typeface="ＭＳ ゴシック" pitchFamily="49" charset="-128"/>
            </a:rPr>
            <a:t>　これは、コロナ下において縮小されていた事業が通常に戻ってきたことも一因ではあるが、人件費が増加したことが大きく影響している。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すべての会計において実質収支は黒字であるが、水道事業会計以外は一般会計からの繰出金等に頼っている状況にあるのは変わりない。</a:t>
          </a:r>
        </a:p>
        <a:p>
          <a:r>
            <a:rPr kumimoji="1" lang="ja-JP" altLang="en-US" sz="1400">
              <a:latin typeface="ＭＳ ゴシック" pitchFamily="49" charset="-128"/>
              <a:ea typeface="ＭＳ ゴシック" pitchFamily="49" charset="-128"/>
            </a:rPr>
            <a:t>　簡易水道事業会計及び下水道事業会計については、令和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り、各特別会計への一般会計繰出金から、各事業会計への負担金、補助金、出資金に支出科目が変更されたが、基準外繰出を行っていた状況から実情に変わりはないため、料金改定の見直しや経費削減について引き続き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ここ数年はほぼ横ばいの状態が続いていたが、令和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年度から「実質公債費比率の分子」が減少した。</a:t>
          </a:r>
        </a:p>
        <a:p>
          <a:r>
            <a:rPr kumimoji="1" lang="ja-JP" altLang="en-US" sz="1400">
              <a:latin typeface="ＭＳ ゴシック" pitchFamily="49" charset="-128"/>
              <a:ea typeface="ＭＳ ゴシック" pitchFamily="49" charset="-128"/>
            </a:rPr>
            <a:t>　これは、令和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公営企業法適用となった簡易水道事業及び下水道事業について、一般会計繰出金であった経費の一部を出資金として支出したことにより準元利償還金が減少し、算入される「公営企業債の元利償還金に対する繰入金」が減少したことが原因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一般会計等にかかる地方債の現在高は、償還も進んでいるものの、引き続き実施されている各大型事業により大幅な減少とならず、ほぼ横ばいの状態である。</a:t>
          </a:r>
        </a:p>
        <a:p>
          <a:r>
            <a:rPr kumimoji="1" lang="ja-JP" altLang="en-US" sz="1400">
              <a:latin typeface="ＭＳ ゴシック" pitchFamily="49" charset="-128"/>
              <a:ea typeface="ＭＳ ゴシック" pitchFamily="49" charset="-128"/>
            </a:rPr>
            <a:t>　組合負担等は関係一組の新規借入がないため、償還が進み減少している。ただし、施設改修等は実施しており、構成市が負担金に対する財源として借入を実施しているため、市の地方債残高には反映されている。</a:t>
          </a:r>
        </a:p>
        <a:p>
          <a:r>
            <a:rPr kumimoji="1" lang="ja-JP" altLang="en-US" sz="1400">
              <a:latin typeface="ＭＳ ゴシック" pitchFamily="49" charset="-128"/>
              <a:ea typeface="ＭＳ ゴシック" pitchFamily="49" charset="-128"/>
            </a:rPr>
            <a:t>　財政調整基金の取り崩しや算定時点を越えての繰替運用による充当可能基金残高の減少により将来負担額が大きく減少した。</a:t>
          </a:r>
        </a:p>
        <a:p>
          <a:r>
            <a:rPr kumimoji="1" lang="ja-JP" altLang="en-US" sz="1400">
              <a:latin typeface="ＭＳ ゴシック" pitchFamily="49" charset="-128"/>
              <a:ea typeface="ＭＳ ゴシック" pitchFamily="49" charset="-128"/>
            </a:rPr>
            <a:t>　今後も安定した財政運営に努める。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年度決算では財源不足となり、財政調整基金の取崩しを行った。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特定目的基金では、森林環境譲与税基金に編入したことにより施設等整備基金の令和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年度末残高が大幅増となっている。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特定目的基金では、防災対策基金において積立金なしで一部取崩しを行い、施設等整備基金及びまちづくり応援基金（ふるさと納税）及び森林環境譲与税基金において基金積立金より基金繰入金（取崩し額）の方が上回っていたため、これらの基金において昨年度比で残高が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基金の目的に沿った事業に充当されている。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まちづくり応援基金は地域振興に係る施策や観光施設の整備などの事業費のために、森林環境譲与税基金は森林の整備及びその促進に必要な事業費のために、防災対策基金は災害備蓄品購入費用等のためにそれぞれ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増額の理由は、新環境譲与税基金の取崩し額よりも積立の方が多かったことによるもの。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の主な理由は、施設等整備基金において取崩し額よりも積立額の方が少なかった。また、ふるさと納税を財源とするのまちづくり応援基金においても取崩し額よりも積立額の方が少なかった、防災対策基金においては積立金なしで一部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続けて取り崩す必要がないように歳出削減等に努めるとともに、国債購入による運用等を積極的に行い、基金積立と残高維持について引き続き務める。また、特定目的基金は、運用するだけでなく必要に応じて事業に充当し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年度決算では財源不足となり、財源不足の補てんとして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今後は一層の歳出抑制を行い、職員の定数管理や公共施設等の整理・統廃合の検討をはじめ、あわせて地方債の発行抑制に努める。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利付国債による運用益として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70" zoomScaleNormal="100" zoomScaleSheetLayoutView="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18151780</v>
      </c>
      <c r="BO4" s="449"/>
      <c r="BP4" s="449"/>
      <c r="BQ4" s="449"/>
      <c r="BR4" s="449"/>
      <c r="BS4" s="449"/>
      <c r="BT4" s="449"/>
      <c r="BU4" s="450"/>
      <c r="BV4" s="448">
        <v>19868767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2.6</v>
      </c>
      <c r="CU4" s="589"/>
      <c r="CV4" s="589"/>
      <c r="CW4" s="589"/>
      <c r="CX4" s="589"/>
      <c r="CY4" s="589"/>
      <c r="CZ4" s="589"/>
      <c r="DA4" s="590"/>
      <c r="DB4" s="588">
        <v>2.6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17771290</v>
      </c>
      <c r="BO5" s="420"/>
      <c r="BP5" s="420"/>
      <c r="BQ5" s="420"/>
      <c r="BR5" s="420"/>
      <c r="BS5" s="420"/>
      <c r="BT5" s="420"/>
      <c r="BU5" s="421"/>
      <c r="BV5" s="419">
        <v>19482974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94.6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380490</v>
      </c>
      <c r="BO6" s="420"/>
      <c r="BP6" s="420"/>
      <c r="BQ6" s="420"/>
      <c r="BR6" s="420"/>
      <c r="BS6" s="420"/>
      <c r="BT6" s="420"/>
      <c r="BU6" s="421"/>
      <c r="BV6" s="419">
        <v>385793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98.2</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117175</v>
      </c>
      <c r="BO7" s="420"/>
      <c r="BP7" s="420"/>
      <c r="BQ7" s="420"/>
      <c r="BR7" s="420"/>
      <c r="BS7" s="420"/>
      <c r="BT7" s="420"/>
      <c r="BU7" s="421"/>
      <c r="BV7" s="419">
        <v>119781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10205154</v>
      </c>
      <c r="CU7" s="420"/>
      <c r="CV7" s="420"/>
      <c r="CW7" s="420"/>
      <c r="CX7" s="420"/>
      <c r="CY7" s="420"/>
      <c r="CZ7" s="420"/>
      <c r="DA7" s="421"/>
      <c r="DB7" s="419">
        <v>10109390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263315</v>
      </c>
      <c r="BO8" s="420"/>
      <c r="BP8" s="420"/>
      <c r="BQ8" s="420"/>
      <c r="BR8" s="420"/>
      <c r="BS8" s="420"/>
      <c r="BT8" s="420"/>
      <c r="BU8" s="421"/>
      <c r="BV8" s="419">
        <v>266012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0.31</v>
      </c>
      <c r="CU8" s="523"/>
      <c r="CV8" s="523"/>
      <c r="CW8" s="523"/>
      <c r="CX8" s="523"/>
      <c r="CY8" s="523"/>
      <c r="CZ8" s="523"/>
      <c r="DA8" s="524"/>
      <c r="DB8" s="522">
        <v>0.31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26513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-2697</v>
      </c>
      <c r="BO9" s="420"/>
      <c r="BP9" s="420"/>
      <c r="BQ9" s="420"/>
      <c r="BR9" s="420"/>
      <c r="BS9" s="420"/>
      <c r="BT9" s="420"/>
      <c r="BU9" s="421"/>
      <c r="BV9" s="419">
        <v>-286841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17.2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27513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5400</v>
      </c>
      <c r="BO10" s="420"/>
      <c r="BP10" s="420"/>
      <c r="BQ10" s="420"/>
      <c r="BR10" s="420"/>
      <c r="BS10" s="420"/>
      <c r="BT10" s="420"/>
      <c r="BU10" s="421"/>
      <c r="BV10" s="419">
        <v>5403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25000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24564</v>
      </c>
      <c r="S13" s="507"/>
      <c r="T13" s="507"/>
      <c r="U13" s="507"/>
      <c r="V13" s="508"/>
      <c r="W13" s="509" t="s">
        <v>131</v>
      </c>
      <c r="X13" s="405"/>
      <c r="Y13" s="405"/>
      <c r="Z13" s="405"/>
      <c r="AA13" s="405"/>
      <c r="AB13" s="406"/>
      <c r="AC13" s="372">
        <v>1911</v>
      </c>
      <c r="AD13" s="373"/>
      <c r="AE13" s="373"/>
      <c r="AF13" s="373"/>
      <c r="AG13" s="374"/>
      <c r="AH13" s="372">
        <v>2282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-497297</v>
      </c>
      <c r="BO13" s="420"/>
      <c r="BP13" s="420"/>
      <c r="BQ13" s="420"/>
      <c r="BR13" s="420"/>
      <c r="BS13" s="420"/>
      <c r="BT13" s="420"/>
      <c r="BU13" s="421"/>
      <c r="BV13" s="419">
        <v>-281438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25381</v>
      </c>
      <c r="S14" s="507"/>
      <c r="T14" s="507"/>
      <c r="U14" s="507"/>
      <c r="V14" s="508"/>
      <c r="W14" s="510"/>
      <c r="X14" s="408"/>
      <c r="Y14" s="408"/>
      <c r="Z14" s="408"/>
      <c r="AA14" s="408"/>
      <c r="AB14" s="409"/>
      <c r="AC14" s="499">
        <v>16.399999999999999</v>
      </c>
      <c r="AD14" s="500"/>
      <c r="AE14" s="500"/>
      <c r="AF14" s="500"/>
      <c r="AG14" s="501"/>
      <c r="AH14" s="499">
        <v>18.7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25000</v>
      </c>
      <c r="S15" s="507"/>
      <c r="T15" s="507"/>
      <c r="U15" s="507"/>
      <c r="V15" s="508"/>
      <c r="W15" s="509" t="s">
        <v>137</v>
      </c>
      <c r="X15" s="405"/>
      <c r="Y15" s="405"/>
      <c r="Z15" s="405"/>
      <c r="AA15" s="405"/>
      <c r="AB15" s="406"/>
      <c r="AC15" s="372">
        <v>2028</v>
      </c>
      <c r="AD15" s="373"/>
      <c r="AE15" s="373"/>
      <c r="AF15" s="373"/>
      <c r="AG15" s="374"/>
      <c r="AH15" s="372">
        <v>2099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2993072</v>
      </c>
      <c r="BO15" s="449"/>
      <c r="BP15" s="449"/>
      <c r="BQ15" s="449"/>
      <c r="BR15" s="449"/>
      <c r="BS15" s="449"/>
      <c r="BT15" s="449"/>
      <c r="BU15" s="450"/>
      <c r="BV15" s="448">
        <v>2948168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17.5</v>
      </c>
      <c r="AD16" s="500"/>
      <c r="AE16" s="500"/>
      <c r="AF16" s="500"/>
      <c r="AG16" s="501"/>
      <c r="AH16" s="499">
        <v>17.2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9443932</v>
      </c>
      <c r="BO16" s="420"/>
      <c r="BP16" s="420"/>
      <c r="BQ16" s="420"/>
      <c r="BR16" s="420"/>
      <c r="BS16" s="420"/>
      <c r="BT16" s="420"/>
      <c r="BU16" s="421"/>
      <c r="BV16" s="419">
        <v>9297261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7681</v>
      </c>
      <c r="AD17" s="373"/>
      <c r="AE17" s="373"/>
      <c r="AF17" s="373"/>
      <c r="AG17" s="374"/>
      <c r="AH17" s="372">
        <v>7846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3705570</v>
      </c>
      <c r="BO17" s="420"/>
      <c r="BP17" s="420"/>
      <c r="BQ17" s="420"/>
      <c r="BR17" s="420"/>
      <c r="BS17" s="420"/>
      <c r="BT17" s="420"/>
      <c r="BU17" s="421"/>
      <c r="BV17" s="419">
        <v>3661545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537.86</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10029681</v>
      </c>
      <c r="BO18" s="420"/>
      <c r="BP18" s="420"/>
      <c r="BQ18" s="420"/>
      <c r="BR18" s="420"/>
      <c r="BS18" s="420"/>
      <c r="BT18" s="420"/>
      <c r="BU18" s="421"/>
      <c r="BV18" s="419">
        <v>9614021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12599291</v>
      </c>
      <c r="BO19" s="420"/>
      <c r="BP19" s="420"/>
      <c r="BQ19" s="420"/>
      <c r="BR19" s="420"/>
      <c r="BS19" s="420"/>
      <c r="BT19" s="420"/>
      <c r="BU19" s="421"/>
      <c r="BV19" s="419">
        <v>12028145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12033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14414429</v>
      </c>
      <c r="BO22" s="449"/>
      <c r="BP22" s="449"/>
      <c r="BQ22" s="449"/>
      <c r="BR22" s="449"/>
      <c r="BS22" s="449"/>
      <c r="BT22" s="449"/>
      <c r="BU22" s="450"/>
      <c r="BV22" s="448">
        <v>14996272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9556267</v>
      </c>
      <c r="BO23" s="420"/>
      <c r="BP23" s="420"/>
      <c r="BQ23" s="420"/>
      <c r="BR23" s="420"/>
      <c r="BS23" s="420"/>
      <c r="BT23" s="420"/>
      <c r="BU23" s="421"/>
      <c r="BV23" s="419">
        <v>9318919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373</v>
      </c>
      <c r="AI24" s="373"/>
      <c r="AJ24" s="373"/>
      <c r="AK24" s="373"/>
      <c r="AL24" s="374"/>
      <c r="AM24" s="372">
        <v>1105945</v>
      </c>
      <c r="AN24" s="373"/>
      <c r="AO24" s="373"/>
      <c r="AP24" s="373"/>
      <c r="AQ24" s="373"/>
      <c r="AR24" s="374"/>
      <c r="AS24" s="372">
        <v>2965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11619408</v>
      </c>
      <c r="BO24" s="420"/>
      <c r="BP24" s="420"/>
      <c r="BQ24" s="420"/>
      <c r="BR24" s="420"/>
      <c r="BS24" s="420"/>
      <c r="BT24" s="420"/>
      <c r="BU24" s="421"/>
      <c r="BV24" s="419">
        <v>11747030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6150</v>
      </c>
      <c r="R25" s="373"/>
      <c r="S25" s="373"/>
      <c r="T25" s="373"/>
      <c r="U25" s="373"/>
      <c r="V25" s="374"/>
      <c r="W25" s="462"/>
      <c r="X25" s="399"/>
      <c r="Y25" s="400"/>
      <c r="Z25" s="375" t="s">
        <v>165</v>
      </c>
      <c r="AA25" s="376"/>
      <c r="AB25" s="376"/>
      <c r="AC25" s="376"/>
      <c r="AD25" s="376"/>
      <c r="AE25" s="376"/>
      <c r="AF25" s="376"/>
      <c r="AG25" s="377"/>
      <c r="AH25" s="372">
        <v>60</v>
      </c>
      <c r="AI25" s="373"/>
      <c r="AJ25" s="373"/>
      <c r="AK25" s="373"/>
      <c r="AL25" s="374"/>
      <c r="AM25" s="372">
        <v>177960</v>
      </c>
      <c r="AN25" s="373"/>
      <c r="AO25" s="373"/>
      <c r="AP25" s="373"/>
      <c r="AQ25" s="373"/>
      <c r="AR25" s="374"/>
      <c r="AS25" s="372">
        <v>2966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2161154</v>
      </c>
      <c r="BO25" s="449"/>
      <c r="BP25" s="449"/>
      <c r="BQ25" s="449"/>
      <c r="BR25" s="449"/>
      <c r="BS25" s="449"/>
      <c r="BT25" s="449"/>
      <c r="BU25" s="450"/>
      <c r="BV25" s="448">
        <v>1355056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5810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20688</v>
      </c>
      <c r="AN26" s="373"/>
      <c r="AO26" s="373"/>
      <c r="AP26" s="373"/>
      <c r="AQ26" s="373"/>
      <c r="AR26" s="374"/>
      <c r="AS26" s="372">
        <v>2586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3900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287679</v>
      </c>
      <c r="BO27" s="454"/>
      <c r="BP27" s="454"/>
      <c r="BQ27" s="454"/>
      <c r="BR27" s="454"/>
      <c r="BS27" s="454"/>
      <c r="BT27" s="454"/>
      <c r="BU27" s="455"/>
      <c r="BV27" s="453">
        <v>287679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4604927</v>
      </c>
      <c r="BO28" s="449"/>
      <c r="BP28" s="449"/>
      <c r="BQ28" s="449"/>
      <c r="BR28" s="449"/>
      <c r="BS28" s="449"/>
      <c r="BT28" s="449"/>
      <c r="BU28" s="450"/>
      <c r="BV28" s="448">
        <v>4966520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2850</v>
      </c>
      <c r="R29" s="373"/>
      <c r="S29" s="373"/>
      <c r="T29" s="373"/>
      <c r="U29" s="373"/>
      <c r="V29" s="374"/>
      <c r="W29" s="463"/>
      <c r="X29" s="464"/>
      <c r="Y29" s="465"/>
      <c r="Z29" s="375" t="s">
        <v>177</v>
      </c>
      <c r="AA29" s="376"/>
      <c r="AB29" s="376"/>
      <c r="AC29" s="376"/>
      <c r="AD29" s="376"/>
      <c r="AE29" s="376"/>
      <c r="AF29" s="376"/>
      <c r="AG29" s="377"/>
      <c r="AH29" s="372">
        <v>373</v>
      </c>
      <c r="AI29" s="373"/>
      <c r="AJ29" s="373"/>
      <c r="AK29" s="373"/>
      <c r="AL29" s="374"/>
      <c r="AM29" s="372">
        <v>1105945</v>
      </c>
      <c r="AN29" s="373"/>
      <c r="AO29" s="373"/>
      <c r="AP29" s="373"/>
      <c r="AQ29" s="373"/>
      <c r="AR29" s="374"/>
      <c r="AS29" s="372">
        <v>2965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991038</v>
      </c>
      <c r="BO29" s="420"/>
      <c r="BP29" s="420"/>
      <c r="BQ29" s="420"/>
      <c r="BR29" s="420"/>
      <c r="BS29" s="420"/>
      <c r="BT29" s="420"/>
      <c r="BU29" s="421"/>
      <c r="BV29" s="419">
        <v>949238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6106358</v>
      </c>
      <c r="BO30" s="454"/>
      <c r="BP30" s="454"/>
      <c r="BQ30" s="454"/>
      <c r="BR30" s="454"/>
      <c r="BS30" s="454"/>
      <c r="BT30" s="454"/>
      <c r="BU30" s="455"/>
      <c r="BV30" s="453">
        <v>6110550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香美郡殖林組合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香南香美衛生組合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香南斎場組合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香南香美老人ホーム組合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香南香美老人ホーム組合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香南清掃組合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こうち人づくり広域連合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高知県市町村総合事務組合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高知県市町村総合事務組合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高知県後期高齢者医療広域連合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6DbcFdzbiwV7oKcc7ATrZUJF8Se09IhqA3G8z4Y4QmAmSygl7hdwheIsJJzq0Dn4k5cM8KSQf/EKrf2x2/7Vw==" saltValue="WSjbP/pe2yDdheULmGAy8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2723581</v>
      </c>
      <c r="S5" s="677"/>
      <c r="T5" s="677"/>
      <c r="U5" s="677"/>
      <c r="V5" s="677"/>
      <c r="W5" s="677"/>
      <c r="X5" s="677"/>
      <c r="Y5" s="702"/>
      <c r="Z5" s="715">
        <v>15</v>
      </c>
      <c r="AA5" s="715"/>
      <c r="AB5" s="715"/>
      <c r="AC5" s="715"/>
      <c r="AD5" s="716">
        <v>2723581</v>
      </c>
      <c r="AE5" s="716"/>
      <c r="AF5" s="716"/>
      <c r="AG5" s="716"/>
      <c r="AH5" s="716"/>
      <c r="AI5" s="716"/>
      <c r="AJ5" s="716"/>
      <c r="AK5" s="716"/>
      <c r="AL5" s="703">
        <v>26.7</v>
      </c>
      <c r="AM5" s="685"/>
      <c r="AN5" s="685"/>
      <c r="AO5" s="704"/>
      <c r="AP5" s="679" t="s">
        <v>216</v>
      </c>
      <c r="AQ5" s="680"/>
      <c r="AR5" s="680"/>
      <c r="AS5" s="680"/>
      <c r="AT5" s="680"/>
      <c r="AU5" s="680"/>
      <c r="AV5" s="680"/>
      <c r="AW5" s="680"/>
      <c r="AX5" s="680"/>
      <c r="AY5" s="680"/>
      <c r="AZ5" s="680"/>
      <c r="BA5" s="680"/>
      <c r="BB5" s="680"/>
      <c r="BC5" s="680"/>
      <c r="BD5" s="680"/>
      <c r="BE5" s="680"/>
      <c r="BF5" s="681"/>
      <c r="BG5" s="621">
        <v>2722776</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268808</v>
      </c>
      <c r="S6" s="622"/>
      <c r="T6" s="622"/>
      <c r="U6" s="622"/>
      <c r="V6" s="622"/>
      <c r="W6" s="622"/>
      <c r="X6" s="622"/>
      <c r="Y6" s="623"/>
      <c r="Z6" s="659">
        <v>1.5</v>
      </c>
      <c r="AA6" s="659"/>
      <c r="AB6" s="659"/>
      <c r="AC6" s="659"/>
      <c r="AD6" s="660">
        <v>268808</v>
      </c>
      <c r="AE6" s="660"/>
      <c r="AF6" s="660"/>
      <c r="AG6" s="660"/>
      <c r="AH6" s="660"/>
      <c r="AI6" s="660"/>
      <c r="AJ6" s="660"/>
      <c r="AK6" s="660"/>
      <c r="AL6" s="624">
        <v>2.6</v>
      </c>
      <c r="AM6" s="625"/>
      <c r="AN6" s="625"/>
      <c r="AO6" s="661"/>
      <c r="AP6" s="618" t="s">
        <v>221</v>
      </c>
      <c r="AQ6" s="619"/>
      <c r="AR6" s="619"/>
      <c r="AS6" s="619"/>
      <c r="AT6" s="619"/>
      <c r="AU6" s="619"/>
      <c r="AV6" s="619"/>
      <c r="AW6" s="619"/>
      <c r="AX6" s="619"/>
      <c r="AY6" s="619"/>
      <c r="AZ6" s="619"/>
      <c r="BA6" s="619"/>
      <c r="BB6" s="619"/>
      <c r="BC6" s="619"/>
      <c r="BD6" s="619"/>
      <c r="BE6" s="619"/>
      <c r="BF6" s="620"/>
      <c r="BG6" s="621">
        <v>2722776</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136962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135986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2202</v>
      </c>
      <c r="S7" s="622"/>
      <c r="T7" s="622"/>
      <c r="U7" s="622"/>
      <c r="V7" s="622"/>
      <c r="W7" s="622"/>
      <c r="X7" s="622"/>
      <c r="Y7" s="623"/>
      <c r="Z7" s="659">
        <v>0</v>
      </c>
      <c r="AA7" s="659"/>
      <c r="AB7" s="659"/>
      <c r="AC7" s="659"/>
      <c r="AD7" s="660">
        <v>2202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1071206</v>
      </c>
      <c r="BH7" s="622"/>
      <c r="BI7" s="622"/>
      <c r="BJ7" s="622"/>
      <c r="BK7" s="622"/>
      <c r="BL7" s="622"/>
      <c r="BM7" s="622"/>
      <c r="BN7" s="623"/>
      <c r="BO7" s="659">
        <v>39.299999999999997</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2344195</v>
      </c>
      <c r="CS7" s="622"/>
      <c r="CT7" s="622"/>
      <c r="CU7" s="622"/>
      <c r="CV7" s="622"/>
      <c r="CW7" s="622"/>
      <c r="CX7" s="622"/>
      <c r="CY7" s="623"/>
      <c r="CZ7" s="659">
        <v>13.2</v>
      </c>
      <c r="DA7" s="659"/>
      <c r="DB7" s="659"/>
      <c r="DC7" s="659"/>
      <c r="DD7" s="627">
        <v>111260</v>
      </c>
      <c r="DE7" s="622"/>
      <c r="DF7" s="622"/>
      <c r="DG7" s="622"/>
      <c r="DH7" s="622"/>
      <c r="DI7" s="622"/>
      <c r="DJ7" s="622"/>
      <c r="DK7" s="622"/>
      <c r="DL7" s="622"/>
      <c r="DM7" s="622"/>
      <c r="DN7" s="622"/>
      <c r="DO7" s="622"/>
      <c r="DP7" s="623"/>
      <c r="DQ7" s="627">
        <v>2025374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12588</v>
      </c>
      <c r="S8" s="622"/>
      <c r="T8" s="622"/>
      <c r="U8" s="622"/>
      <c r="V8" s="622"/>
      <c r="W8" s="622"/>
      <c r="X8" s="622"/>
      <c r="Y8" s="623"/>
      <c r="Z8" s="659">
        <v>0.1</v>
      </c>
      <c r="AA8" s="659"/>
      <c r="AB8" s="659"/>
      <c r="AC8" s="659"/>
      <c r="AD8" s="660">
        <v>12588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40589</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6414888</v>
      </c>
      <c r="CS8" s="622"/>
      <c r="CT8" s="622"/>
      <c r="CU8" s="622"/>
      <c r="CV8" s="622"/>
      <c r="CW8" s="622"/>
      <c r="CX8" s="622"/>
      <c r="CY8" s="623"/>
      <c r="CZ8" s="659">
        <v>36.1</v>
      </c>
      <c r="DA8" s="659"/>
      <c r="DB8" s="659"/>
      <c r="DC8" s="659"/>
      <c r="DD8" s="627">
        <v>63256</v>
      </c>
      <c r="DE8" s="622"/>
      <c r="DF8" s="622"/>
      <c r="DG8" s="622"/>
      <c r="DH8" s="622"/>
      <c r="DI8" s="622"/>
      <c r="DJ8" s="622"/>
      <c r="DK8" s="622"/>
      <c r="DL8" s="622"/>
      <c r="DM8" s="622"/>
      <c r="DN8" s="622"/>
      <c r="DO8" s="622"/>
      <c r="DP8" s="623"/>
      <c r="DQ8" s="627">
        <v>3990708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13965</v>
      </c>
      <c r="S9" s="622"/>
      <c r="T9" s="622"/>
      <c r="U9" s="622"/>
      <c r="V9" s="622"/>
      <c r="W9" s="622"/>
      <c r="X9" s="622"/>
      <c r="Y9" s="623"/>
      <c r="Z9" s="659">
        <v>0.1</v>
      </c>
      <c r="AA9" s="659"/>
      <c r="AB9" s="659"/>
      <c r="AC9" s="659"/>
      <c r="AD9" s="660">
        <v>13965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927098</v>
      </c>
      <c r="BH9" s="622"/>
      <c r="BI9" s="622"/>
      <c r="BJ9" s="622"/>
      <c r="BK9" s="622"/>
      <c r="BL9" s="622"/>
      <c r="BM9" s="622"/>
      <c r="BN9" s="623"/>
      <c r="BO9" s="659">
        <v>34</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1383267</v>
      </c>
      <c r="CS9" s="622"/>
      <c r="CT9" s="622"/>
      <c r="CU9" s="622"/>
      <c r="CV9" s="622"/>
      <c r="CW9" s="622"/>
      <c r="CX9" s="622"/>
      <c r="CY9" s="623"/>
      <c r="CZ9" s="659">
        <v>7.8</v>
      </c>
      <c r="DA9" s="659"/>
      <c r="DB9" s="659"/>
      <c r="DC9" s="659"/>
      <c r="DD9" s="627">
        <v>61589</v>
      </c>
      <c r="DE9" s="622"/>
      <c r="DF9" s="622"/>
      <c r="DG9" s="622"/>
      <c r="DH9" s="622"/>
      <c r="DI9" s="622"/>
      <c r="DJ9" s="622"/>
      <c r="DK9" s="622"/>
      <c r="DL9" s="622"/>
      <c r="DM9" s="622"/>
      <c r="DN9" s="622"/>
      <c r="DO9" s="622"/>
      <c r="DP9" s="623"/>
      <c r="DQ9" s="627">
        <v>1127777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47010</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649894</v>
      </c>
      <c r="S11" s="622"/>
      <c r="T11" s="622"/>
      <c r="U11" s="622"/>
      <c r="V11" s="622"/>
      <c r="W11" s="622"/>
      <c r="X11" s="622"/>
      <c r="Y11" s="623"/>
      <c r="Z11" s="624">
        <v>3.6</v>
      </c>
      <c r="AA11" s="625"/>
      <c r="AB11" s="625"/>
      <c r="AC11" s="626"/>
      <c r="AD11" s="627">
        <v>649894</v>
      </c>
      <c r="AE11" s="622"/>
      <c r="AF11" s="622"/>
      <c r="AG11" s="622"/>
      <c r="AH11" s="622"/>
      <c r="AI11" s="622"/>
      <c r="AJ11" s="622"/>
      <c r="AK11" s="623"/>
      <c r="AL11" s="624">
        <v>6.4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56509</v>
      </c>
      <c r="BH11" s="622"/>
      <c r="BI11" s="622"/>
      <c r="BJ11" s="622"/>
      <c r="BK11" s="622"/>
      <c r="BL11" s="622"/>
      <c r="BM11" s="622"/>
      <c r="BN11" s="623"/>
      <c r="BO11" s="659">
        <v>2.1</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1000453</v>
      </c>
      <c r="CS11" s="622"/>
      <c r="CT11" s="622"/>
      <c r="CU11" s="622"/>
      <c r="CV11" s="622"/>
      <c r="CW11" s="622"/>
      <c r="CX11" s="622"/>
      <c r="CY11" s="623"/>
      <c r="CZ11" s="659">
        <v>5.6</v>
      </c>
      <c r="DA11" s="659"/>
      <c r="DB11" s="659"/>
      <c r="DC11" s="659"/>
      <c r="DD11" s="627">
        <v>366888</v>
      </c>
      <c r="DE11" s="622"/>
      <c r="DF11" s="622"/>
      <c r="DG11" s="622"/>
      <c r="DH11" s="622"/>
      <c r="DI11" s="622"/>
      <c r="DJ11" s="622"/>
      <c r="DK11" s="622"/>
      <c r="DL11" s="622"/>
      <c r="DM11" s="622"/>
      <c r="DN11" s="622"/>
      <c r="DO11" s="622"/>
      <c r="DP11" s="623"/>
      <c r="DQ11" s="627">
        <v>478317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15214</v>
      </c>
      <c r="S12" s="622"/>
      <c r="T12" s="622"/>
      <c r="U12" s="622"/>
      <c r="V12" s="622"/>
      <c r="W12" s="622"/>
      <c r="X12" s="622"/>
      <c r="Y12" s="623"/>
      <c r="Z12" s="659">
        <v>0.1</v>
      </c>
      <c r="AA12" s="659"/>
      <c r="AB12" s="659"/>
      <c r="AC12" s="659"/>
      <c r="AD12" s="660">
        <v>15214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1389000</v>
      </c>
      <c r="BH12" s="622"/>
      <c r="BI12" s="622"/>
      <c r="BJ12" s="622"/>
      <c r="BK12" s="622"/>
      <c r="BL12" s="622"/>
      <c r="BM12" s="622"/>
      <c r="BN12" s="623"/>
      <c r="BO12" s="659">
        <v>51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380856</v>
      </c>
      <c r="CS12" s="622"/>
      <c r="CT12" s="622"/>
      <c r="CU12" s="622"/>
      <c r="CV12" s="622"/>
      <c r="CW12" s="622"/>
      <c r="CX12" s="622"/>
      <c r="CY12" s="623"/>
      <c r="CZ12" s="659">
        <v>2.1</v>
      </c>
      <c r="DA12" s="659"/>
      <c r="DB12" s="659"/>
      <c r="DC12" s="659"/>
      <c r="DD12" s="627">
        <v>73471</v>
      </c>
      <c r="DE12" s="622"/>
      <c r="DF12" s="622"/>
      <c r="DG12" s="622"/>
      <c r="DH12" s="622"/>
      <c r="DI12" s="622"/>
      <c r="DJ12" s="622"/>
      <c r="DK12" s="622"/>
      <c r="DL12" s="622"/>
      <c r="DM12" s="622"/>
      <c r="DN12" s="622"/>
      <c r="DO12" s="622"/>
      <c r="DP12" s="623"/>
      <c r="DQ12" s="627">
        <v>234814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1340539</v>
      </c>
      <c r="BH13" s="622"/>
      <c r="BI13" s="622"/>
      <c r="BJ13" s="622"/>
      <c r="BK13" s="622"/>
      <c r="BL13" s="622"/>
      <c r="BM13" s="622"/>
      <c r="BN13" s="623"/>
      <c r="BO13" s="659">
        <v>49.2</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1148532</v>
      </c>
      <c r="CS13" s="622"/>
      <c r="CT13" s="622"/>
      <c r="CU13" s="622"/>
      <c r="CV13" s="622"/>
      <c r="CW13" s="622"/>
      <c r="CX13" s="622"/>
      <c r="CY13" s="623"/>
      <c r="CZ13" s="659">
        <v>6.5</v>
      </c>
      <c r="DA13" s="659"/>
      <c r="DB13" s="659"/>
      <c r="DC13" s="659"/>
      <c r="DD13" s="627">
        <v>542970</v>
      </c>
      <c r="DE13" s="622"/>
      <c r="DF13" s="622"/>
      <c r="DG13" s="622"/>
      <c r="DH13" s="622"/>
      <c r="DI13" s="622"/>
      <c r="DJ13" s="622"/>
      <c r="DK13" s="622"/>
      <c r="DL13" s="622"/>
      <c r="DM13" s="622"/>
      <c r="DN13" s="622"/>
      <c r="DO13" s="622"/>
      <c r="DP13" s="623"/>
      <c r="DQ13" s="627">
        <v>554501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1285</v>
      </c>
      <c r="S14" s="622"/>
      <c r="T14" s="622"/>
      <c r="U14" s="622"/>
      <c r="V14" s="622"/>
      <c r="W14" s="622"/>
      <c r="X14" s="622"/>
      <c r="Y14" s="623"/>
      <c r="Z14" s="659">
        <v>0</v>
      </c>
      <c r="AA14" s="659"/>
      <c r="AB14" s="659"/>
      <c r="AC14" s="659"/>
      <c r="AD14" s="660">
        <v>1285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113931</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895647</v>
      </c>
      <c r="CS14" s="622"/>
      <c r="CT14" s="622"/>
      <c r="CU14" s="622"/>
      <c r="CV14" s="622"/>
      <c r="CW14" s="622"/>
      <c r="CX14" s="622"/>
      <c r="CY14" s="623"/>
      <c r="CZ14" s="659">
        <v>5</v>
      </c>
      <c r="DA14" s="659"/>
      <c r="DB14" s="659"/>
      <c r="DC14" s="659"/>
      <c r="DD14" s="627">
        <v>277193</v>
      </c>
      <c r="DE14" s="622"/>
      <c r="DF14" s="622"/>
      <c r="DG14" s="622"/>
      <c r="DH14" s="622"/>
      <c r="DI14" s="622"/>
      <c r="DJ14" s="622"/>
      <c r="DK14" s="622"/>
      <c r="DL14" s="622"/>
      <c r="DM14" s="622"/>
      <c r="DN14" s="622"/>
      <c r="DO14" s="622"/>
      <c r="DP14" s="623"/>
      <c r="DQ14" s="627">
        <v>600305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148639</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1605853</v>
      </c>
      <c r="CS15" s="622"/>
      <c r="CT15" s="622"/>
      <c r="CU15" s="622"/>
      <c r="CV15" s="622"/>
      <c r="CW15" s="622"/>
      <c r="CX15" s="622"/>
      <c r="CY15" s="623"/>
      <c r="CZ15" s="659">
        <v>9</v>
      </c>
      <c r="DA15" s="659"/>
      <c r="DB15" s="659"/>
      <c r="DC15" s="659"/>
      <c r="DD15" s="627">
        <v>380968</v>
      </c>
      <c r="DE15" s="622"/>
      <c r="DF15" s="622"/>
      <c r="DG15" s="622"/>
      <c r="DH15" s="622"/>
      <c r="DI15" s="622"/>
      <c r="DJ15" s="622"/>
      <c r="DK15" s="622"/>
      <c r="DL15" s="622"/>
      <c r="DM15" s="622"/>
      <c r="DN15" s="622"/>
      <c r="DO15" s="622"/>
      <c r="DP15" s="623"/>
      <c r="DQ15" s="627">
        <v>929843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10843</v>
      </c>
      <c r="S16" s="622"/>
      <c r="T16" s="622"/>
      <c r="U16" s="622"/>
      <c r="V16" s="622"/>
      <c r="W16" s="622"/>
      <c r="X16" s="622"/>
      <c r="Y16" s="623"/>
      <c r="Z16" s="659">
        <v>0.1</v>
      </c>
      <c r="AA16" s="659"/>
      <c r="AB16" s="659"/>
      <c r="AC16" s="659"/>
      <c r="AD16" s="660">
        <v>10843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310298</v>
      </c>
      <c r="CS16" s="622"/>
      <c r="CT16" s="622"/>
      <c r="CU16" s="622"/>
      <c r="CV16" s="622"/>
      <c r="CW16" s="622"/>
      <c r="CX16" s="622"/>
      <c r="CY16" s="623"/>
      <c r="CZ16" s="659">
        <v>1.7</v>
      </c>
      <c r="DA16" s="659"/>
      <c r="DB16" s="659"/>
      <c r="DC16" s="659"/>
      <c r="DD16" s="627" t="s">
        <v>122</v>
      </c>
      <c r="DE16" s="622"/>
      <c r="DF16" s="622"/>
      <c r="DG16" s="622"/>
      <c r="DH16" s="622"/>
      <c r="DI16" s="622"/>
      <c r="DJ16" s="622"/>
      <c r="DK16" s="622"/>
      <c r="DL16" s="622"/>
      <c r="DM16" s="622"/>
      <c r="DN16" s="622"/>
      <c r="DO16" s="622"/>
      <c r="DP16" s="623"/>
      <c r="DQ16" s="627">
        <v>11713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33178</v>
      </c>
      <c r="S17" s="622"/>
      <c r="T17" s="622"/>
      <c r="U17" s="622"/>
      <c r="V17" s="622"/>
      <c r="W17" s="622"/>
      <c r="X17" s="622"/>
      <c r="Y17" s="623"/>
      <c r="Z17" s="659">
        <v>0.2</v>
      </c>
      <c r="AA17" s="659"/>
      <c r="AB17" s="659"/>
      <c r="AC17" s="659"/>
      <c r="AD17" s="660">
        <v>33178</v>
      </c>
      <c r="AE17" s="660"/>
      <c r="AF17" s="660"/>
      <c r="AG17" s="660"/>
      <c r="AH17" s="660"/>
      <c r="AI17" s="660"/>
      <c r="AJ17" s="660"/>
      <c r="AK17" s="660"/>
      <c r="AL17" s="624">
        <v>0.3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2150339</v>
      </c>
      <c r="CS17" s="622"/>
      <c r="CT17" s="622"/>
      <c r="CU17" s="622"/>
      <c r="CV17" s="622"/>
      <c r="CW17" s="622"/>
      <c r="CX17" s="622"/>
      <c r="CY17" s="623"/>
      <c r="CZ17" s="659">
        <v>12.1</v>
      </c>
      <c r="DA17" s="659"/>
      <c r="DB17" s="659"/>
      <c r="DC17" s="659"/>
      <c r="DD17" s="627" t="s">
        <v>122</v>
      </c>
      <c r="DE17" s="622"/>
      <c r="DF17" s="622"/>
      <c r="DG17" s="622"/>
      <c r="DH17" s="622"/>
      <c r="DI17" s="622"/>
      <c r="DJ17" s="622"/>
      <c r="DK17" s="622"/>
      <c r="DL17" s="622"/>
      <c r="DM17" s="622"/>
      <c r="DN17" s="622"/>
      <c r="DO17" s="622"/>
      <c r="DP17" s="623"/>
      <c r="DQ17" s="627">
        <v>2129825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23532</v>
      </c>
      <c r="S18" s="622"/>
      <c r="T18" s="622"/>
      <c r="U18" s="622"/>
      <c r="V18" s="622"/>
      <c r="W18" s="622"/>
      <c r="X18" s="622"/>
      <c r="Y18" s="623"/>
      <c r="Z18" s="659">
        <v>0.1</v>
      </c>
      <c r="AA18" s="659"/>
      <c r="AB18" s="659"/>
      <c r="AC18" s="659"/>
      <c r="AD18" s="660">
        <v>23532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19598</v>
      </c>
      <c r="S19" s="622"/>
      <c r="T19" s="622"/>
      <c r="U19" s="622"/>
      <c r="V19" s="622"/>
      <c r="W19" s="622"/>
      <c r="X19" s="622"/>
      <c r="Y19" s="623"/>
      <c r="Z19" s="659">
        <v>0.1</v>
      </c>
      <c r="AA19" s="659"/>
      <c r="AB19" s="659"/>
      <c r="AC19" s="659"/>
      <c r="AD19" s="660">
        <v>19598</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805</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3934</v>
      </c>
      <c r="S20" s="622"/>
      <c r="T20" s="622"/>
      <c r="U20" s="622"/>
      <c r="V20" s="622"/>
      <c r="W20" s="622"/>
      <c r="X20" s="622"/>
      <c r="Y20" s="623"/>
      <c r="Z20" s="659">
        <v>0</v>
      </c>
      <c r="AA20" s="659"/>
      <c r="AB20" s="659"/>
      <c r="AC20" s="659"/>
      <c r="AD20" s="660">
        <v>3934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805</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17771290</v>
      </c>
      <c r="CS20" s="622"/>
      <c r="CT20" s="622"/>
      <c r="CU20" s="622"/>
      <c r="CV20" s="622"/>
      <c r="CW20" s="622"/>
      <c r="CX20" s="622"/>
      <c r="CY20" s="623"/>
      <c r="CZ20" s="659">
        <v>100</v>
      </c>
      <c r="DA20" s="659"/>
      <c r="DB20" s="659"/>
      <c r="DC20" s="659"/>
      <c r="DD20" s="627">
        <v>1877595</v>
      </c>
      <c r="DE20" s="622"/>
      <c r="DF20" s="622"/>
      <c r="DG20" s="622"/>
      <c r="DH20" s="622"/>
      <c r="DI20" s="622"/>
      <c r="DJ20" s="622"/>
      <c r="DK20" s="622"/>
      <c r="DL20" s="622"/>
      <c r="DM20" s="622"/>
      <c r="DN20" s="622"/>
      <c r="DO20" s="622"/>
      <c r="DP20" s="623"/>
      <c r="DQ20" s="627">
        <v>12219163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7223763</v>
      </c>
      <c r="S21" s="622"/>
      <c r="T21" s="622"/>
      <c r="U21" s="622"/>
      <c r="V21" s="622"/>
      <c r="W21" s="622"/>
      <c r="X21" s="622"/>
      <c r="Y21" s="623"/>
      <c r="Z21" s="659">
        <v>39.799999999999997</v>
      </c>
      <c r="AA21" s="659"/>
      <c r="AB21" s="659"/>
      <c r="AC21" s="659"/>
      <c r="AD21" s="660">
        <v>6450860</v>
      </c>
      <c r="AE21" s="660"/>
      <c r="AF21" s="660"/>
      <c r="AG21" s="660"/>
      <c r="AH21" s="660"/>
      <c r="AI21" s="660"/>
      <c r="AJ21" s="660"/>
      <c r="AK21" s="660"/>
      <c r="AL21" s="624">
        <v>63.1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805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6450860</v>
      </c>
      <c r="S22" s="622"/>
      <c r="T22" s="622"/>
      <c r="U22" s="622"/>
      <c r="V22" s="622"/>
      <c r="W22" s="622"/>
      <c r="X22" s="622"/>
      <c r="Y22" s="623"/>
      <c r="Z22" s="659">
        <v>35.5</v>
      </c>
      <c r="AA22" s="659"/>
      <c r="AB22" s="659"/>
      <c r="AC22" s="659"/>
      <c r="AD22" s="660">
        <v>6450860</v>
      </c>
      <c r="AE22" s="660"/>
      <c r="AF22" s="660"/>
      <c r="AG22" s="660"/>
      <c r="AH22" s="660"/>
      <c r="AI22" s="660"/>
      <c r="AJ22" s="660"/>
      <c r="AK22" s="660"/>
      <c r="AL22" s="624">
        <v>63.1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772903</v>
      </c>
      <c r="S23" s="622"/>
      <c r="T23" s="622"/>
      <c r="U23" s="622"/>
      <c r="V23" s="622"/>
      <c r="W23" s="622"/>
      <c r="X23" s="622"/>
      <c r="Y23" s="623"/>
      <c r="Z23" s="659">
        <v>4.3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8577924</v>
      </c>
      <c r="CS24" s="677"/>
      <c r="CT24" s="677"/>
      <c r="CU24" s="677"/>
      <c r="CV24" s="677"/>
      <c r="CW24" s="677"/>
      <c r="CX24" s="677"/>
      <c r="CY24" s="702"/>
      <c r="CZ24" s="703">
        <v>48.3</v>
      </c>
      <c r="DA24" s="685"/>
      <c r="DB24" s="685"/>
      <c r="DC24" s="705"/>
      <c r="DD24" s="701">
        <v>6737800</v>
      </c>
      <c r="DE24" s="677"/>
      <c r="DF24" s="677"/>
      <c r="DG24" s="677"/>
      <c r="DH24" s="677"/>
      <c r="DI24" s="677"/>
      <c r="DJ24" s="677"/>
      <c r="DK24" s="702"/>
      <c r="DL24" s="701">
        <v>6287399</v>
      </c>
      <c r="DM24" s="677"/>
      <c r="DN24" s="677"/>
      <c r="DO24" s="677"/>
      <c r="DP24" s="677"/>
      <c r="DQ24" s="677"/>
      <c r="DR24" s="677"/>
      <c r="DS24" s="677"/>
      <c r="DT24" s="677"/>
      <c r="DU24" s="677"/>
      <c r="DV24" s="702"/>
      <c r="DW24" s="703">
        <v>61.2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10978853</v>
      </c>
      <c r="S25" s="622"/>
      <c r="T25" s="622"/>
      <c r="U25" s="622"/>
      <c r="V25" s="622"/>
      <c r="W25" s="622"/>
      <c r="X25" s="622"/>
      <c r="Y25" s="623"/>
      <c r="Z25" s="659">
        <v>60.5</v>
      </c>
      <c r="AA25" s="659"/>
      <c r="AB25" s="659"/>
      <c r="AC25" s="659"/>
      <c r="AD25" s="660">
        <v>10205950</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3726684</v>
      </c>
      <c r="CS25" s="634"/>
      <c r="CT25" s="634"/>
      <c r="CU25" s="634"/>
      <c r="CV25" s="634"/>
      <c r="CW25" s="634"/>
      <c r="CX25" s="634"/>
      <c r="CY25" s="635"/>
      <c r="CZ25" s="624">
        <v>21</v>
      </c>
      <c r="DA25" s="636"/>
      <c r="DB25" s="636"/>
      <c r="DC25" s="637"/>
      <c r="DD25" s="627">
        <v>3486522</v>
      </c>
      <c r="DE25" s="634"/>
      <c r="DF25" s="634"/>
      <c r="DG25" s="634"/>
      <c r="DH25" s="634"/>
      <c r="DI25" s="634"/>
      <c r="DJ25" s="634"/>
      <c r="DK25" s="635"/>
      <c r="DL25" s="627">
        <v>3440313</v>
      </c>
      <c r="DM25" s="634"/>
      <c r="DN25" s="634"/>
      <c r="DO25" s="634"/>
      <c r="DP25" s="634"/>
      <c r="DQ25" s="634"/>
      <c r="DR25" s="634"/>
      <c r="DS25" s="634"/>
      <c r="DT25" s="634"/>
      <c r="DU25" s="634"/>
      <c r="DV25" s="635"/>
      <c r="DW25" s="624">
        <v>33.5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2196</v>
      </c>
      <c r="S26" s="622"/>
      <c r="T26" s="622"/>
      <c r="U26" s="622"/>
      <c r="V26" s="622"/>
      <c r="W26" s="622"/>
      <c r="X26" s="622"/>
      <c r="Y26" s="623"/>
      <c r="Z26" s="659">
        <v>0</v>
      </c>
      <c r="AA26" s="659"/>
      <c r="AB26" s="659"/>
      <c r="AC26" s="659"/>
      <c r="AD26" s="660">
        <v>2196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2305284</v>
      </c>
      <c r="CS26" s="622"/>
      <c r="CT26" s="622"/>
      <c r="CU26" s="622"/>
      <c r="CV26" s="622"/>
      <c r="CW26" s="622"/>
      <c r="CX26" s="622"/>
      <c r="CY26" s="623"/>
      <c r="CZ26" s="624">
        <v>13</v>
      </c>
      <c r="DA26" s="636"/>
      <c r="DB26" s="636"/>
      <c r="DC26" s="637"/>
      <c r="DD26" s="627">
        <v>2157219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94398</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2723581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2700901</v>
      </c>
      <c r="CS27" s="634"/>
      <c r="CT27" s="634"/>
      <c r="CU27" s="634"/>
      <c r="CV27" s="634"/>
      <c r="CW27" s="634"/>
      <c r="CX27" s="634"/>
      <c r="CY27" s="635"/>
      <c r="CZ27" s="624">
        <v>15.2</v>
      </c>
      <c r="DA27" s="636"/>
      <c r="DB27" s="636"/>
      <c r="DC27" s="637"/>
      <c r="DD27" s="627">
        <v>1121453</v>
      </c>
      <c r="DE27" s="634"/>
      <c r="DF27" s="634"/>
      <c r="DG27" s="634"/>
      <c r="DH27" s="634"/>
      <c r="DI27" s="634"/>
      <c r="DJ27" s="634"/>
      <c r="DK27" s="635"/>
      <c r="DL27" s="627">
        <v>717261</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206806</v>
      </c>
      <c r="S28" s="622"/>
      <c r="T28" s="622"/>
      <c r="U28" s="622"/>
      <c r="V28" s="622"/>
      <c r="W28" s="622"/>
      <c r="X28" s="622"/>
      <c r="Y28" s="623"/>
      <c r="Z28" s="659">
        <v>1.1000000000000001</v>
      </c>
      <c r="AA28" s="659"/>
      <c r="AB28" s="659"/>
      <c r="AC28" s="659"/>
      <c r="AD28" s="660">
        <v>2547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2150339</v>
      </c>
      <c r="CS28" s="622"/>
      <c r="CT28" s="622"/>
      <c r="CU28" s="622"/>
      <c r="CV28" s="622"/>
      <c r="CW28" s="622"/>
      <c r="CX28" s="622"/>
      <c r="CY28" s="623"/>
      <c r="CZ28" s="624">
        <v>12.1</v>
      </c>
      <c r="DA28" s="636"/>
      <c r="DB28" s="636"/>
      <c r="DC28" s="637"/>
      <c r="DD28" s="627">
        <v>2129825</v>
      </c>
      <c r="DE28" s="622"/>
      <c r="DF28" s="622"/>
      <c r="DG28" s="622"/>
      <c r="DH28" s="622"/>
      <c r="DI28" s="622"/>
      <c r="DJ28" s="622"/>
      <c r="DK28" s="623"/>
      <c r="DL28" s="627">
        <v>2129825</v>
      </c>
      <c r="DM28" s="622"/>
      <c r="DN28" s="622"/>
      <c r="DO28" s="622"/>
      <c r="DP28" s="622"/>
      <c r="DQ28" s="622"/>
      <c r="DR28" s="622"/>
      <c r="DS28" s="622"/>
      <c r="DT28" s="622"/>
      <c r="DU28" s="622"/>
      <c r="DV28" s="623"/>
      <c r="DW28" s="624">
        <v>20.7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69288</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2150339</v>
      </c>
      <c r="CS29" s="634"/>
      <c r="CT29" s="634"/>
      <c r="CU29" s="634"/>
      <c r="CV29" s="634"/>
      <c r="CW29" s="634"/>
      <c r="CX29" s="634"/>
      <c r="CY29" s="635"/>
      <c r="CZ29" s="624">
        <v>12.1</v>
      </c>
      <c r="DA29" s="636"/>
      <c r="DB29" s="636"/>
      <c r="DC29" s="637"/>
      <c r="DD29" s="627">
        <v>2129825</v>
      </c>
      <c r="DE29" s="634"/>
      <c r="DF29" s="634"/>
      <c r="DG29" s="634"/>
      <c r="DH29" s="634"/>
      <c r="DI29" s="634"/>
      <c r="DJ29" s="634"/>
      <c r="DK29" s="635"/>
      <c r="DL29" s="627">
        <v>2129825</v>
      </c>
      <c r="DM29" s="634"/>
      <c r="DN29" s="634"/>
      <c r="DO29" s="634"/>
      <c r="DP29" s="634"/>
      <c r="DQ29" s="634"/>
      <c r="DR29" s="634"/>
      <c r="DS29" s="634"/>
      <c r="DT29" s="634"/>
      <c r="DU29" s="634"/>
      <c r="DV29" s="635"/>
      <c r="DW29" s="624">
        <v>20.7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2548761</v>
      </c>
      <c r="S30" s="622"/>
      <c r="T30" s="622"/>
      <c r="U30" s="622"/>
      <c r="V30" s="622"/>
      <c r="W30" s="622"/>
      <c r="X30" s="622"/>
      <c r="Y30" s="623"/>
      <c r="Z30" s="659">
        <v>14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2114967</v>
      </c>
      <c r="CS30" s="622"/>
      <c r="CT30" s="622"/>
      <c r="CU30" s="622"/>
      <c r="CV30" s="622"/>
      <c r="CW30" s="622"/>
      <c r="CX30" s="622"/>
      <c r="CY30" s="623"/>
      <c r="CZ30" s="624">
        <v>11.9</v>
      </c>
      <c r="DA30" s="636"/>
      <c r="DB30" s="636"/>
      <c r="DC30" s="637"/>
      <c r="DD30" s="627">
        <v>2094453</v>
      </c>
      <c r="DE30" s="622"/>
      <c r="DF30" s="622"/>
      <c r="DG30" s="622"/>
      <c r="DH30" s="622"/>
      <c r="DI30" s="622"/>
      <c r="DJ30" s="622"/>
      <c r="DK30" s="623"/>
      <c r="DL30" s="627">
        <v>2094453</v>
      </c>
      <c r="DM30" s="622"/>
      <c r="DN30" s="622"/>
      <c r="DO30" s="622"/>
      <c r="DP30" s="622"/>
      <c r="DQ30" s="622"/>
      <c r="DR30" s="622"/>
      <c r="DS30" s="622"/>
      <c r="DT30" s="622"/>
      <c r="DU30" s="622"/>
      <c r="DV30" s="623"/>
      <c r="DW30" s="624">
        <v>20.399999999999999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98.5</v>
      </c>
      <c r="BN31" s="684"/>
      <c r="BO31" s="684"/>
      <c r="BP31" s="684"/>
      <c r="BQ31" s="686"/>
      <c r="BR31" s="683">
        <v>99.4</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35372</v>
      </c>
      <c r="CS31" s="634"/>
      <c r="CT31" s="634"/>
      <c r="CU31" s="634"/>
      <c r="CV31" s="634"/>
      <c r="CW31" s="634"/>
      <c r="CX31" s="634"/>
      <c r="CY31" s="635"/>
      <c r="CZ31" s="624">
        <v>0.2</v>
      </c>
      <c r="DA31" s="636"/>
      <c r="DB31" s="636"/>
      <c r="DC31" s="637"/>
      <c r="DD31" s="627">
        <v>35372</v>
      </c>
      <c r="DE31" s="634"/>
      <c r="DF31" s="634"/>
      <c r="DG31" s="634"/>
      <c r="DH31" s="634"/>
      <c r="DI31" s="634"/>
      <c r="DJ31" s="634"/>
      <c r="DK31" s="635"/>
      <c r="DL31" s="627">
        <v>35372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1482546</v>
      </c>
      <c r="S32" s="622"/>
      <c r="T32" s="622"/>
      <c r="U32" s="622"/>
      <c r="V32" s="622"/>
      <c r="W32" s="622"/>
      <c r="X32" s="622"/>
      <c r="Y32" s="623"/>
      <c r="Z32" s="659">
        <v>8.1999999999999993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98.9</v>
      </c>
      <c r="BN32" s="634"/>
      <c r="BO32" s="634"/>
      <c r="BP32" s="634"/>
      <c r="BQ32" s="657"/>
      <c r="BR32" s="687">
        <v>99.5</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23628</v>
      </c>
      <c r="S33" s="622"/>
      <c r="T33" s="622"/>
      <c r="U33" s="622"/>
      <c r="V33" s="622"/>
      <c r="W33" s="622"/>
      <c r="X33" s="622"/>
      <c r="Y33" s="623"/>
      <c r="Z33" s="659">
        <v>0.1</v>
      </c>
      <c r="AA33" s="659"/>
      <c r="AB33" s="659"/>
      <c r="AC33" s="659"/>
      <c r="AD33" s="660">
        <v>5504</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99.4</v>
      </c>
      <c r="BH33" s="606"/>
      <c r="BI33" s="606"/>
      <c r="BJ33" s="606"/>
      <c r="BK33" s="606"/>
      <c r="BL33" s="606"/>
      <c r="BM33" s="652">
        <v>98.2</v>
      </c>
      <c r="BN33" s="606"/>
      <c r="BO33" s="606"/>
      <c r="BP33" s="606"/>
      <c r="BQ33" s="669"/>
      <c r="BR33" s="682">
        <v>99.2</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7005473</v>
      </c>
      <c r="CS33" s="634"/>
      <c r="CT33" s="634"/>
      <c r="CU33" s="634"/>
      <c r="CV33" s="634"/>
      <c r="CW33" s="634"/>
      <c r="CX33" s="634"/>
      <c r="CY33" s="635"/>
      <c r="CZ33" s="624">
        <v>39.4</v>
      </c>
      <c r="DA33" s="636"/>
      <c r="DB33" s="636"/>
      <c r="DC33" s="637"/>
      <c r="DD33" s="627">
        <v>5338926</v>
      </c>
      <c r="DE33" s="634"/>
      <c r="DF33" s="634"/>
      <c r="DG33" s="634"/>
      <c r="DH33" s="634"/>
      <c r="DI33" s="634"/>
      <c r="DJ33" s="634"/>
      <c r="DK33" s="635"/>
      <c r="DL33" s="627">
        <v>3742282</v>
      </c>
      <c r="DM33" s="634"/>
      <c r="DN33" s="634"/>
      <c r="DO33" s="634"/>
      <c r="DP33" s="634"/>
      <c r="DQ33" s="634"/>
      <c r="DR33" s="634"/>
      <c r="DS33" s="634"/>
      <c r="DT33" s="634"/>
      <c r="DU33" s="634"/>
      <c r="DV33" s="635"/>
      <c r="DW33" s="624">
        <v>36.5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127627</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2532760</v>
      </c>
      <c r="CS34" s="622"/>
      <c r="CT34" s="622"/>
      <c r="CU34" s="622"/>
      <c r="CV34" s="622"/>
      <c r="CW34" s="622"/>
      <c r="CX34" s="622"/>
      <c r="CY34" s="623"/>
      <c r="CZ34" s="624">
        <v>14.3</v>
      </c>
      <c r="DA34" s="636"/>
      <c r="DB34" s="636"/>
      <c r="DC34" s="637"/>
      <c r="DD34" s="627">
        <v>1728818</v>
      </c>
      <c r="DE34" s="622"/>
      <c r="DF34" s="622"/>
      <c r="DG34" s="622"/>
      <c r="DH34" s="622"/>
      <c r="DI34" s="622"/>
      <c r="DJ34" s="622"/>
      <c r="DK34" s="623"/>
      <c r="DL34" s="627">
        <v>1416764</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609988</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198190</v>
      </c>
      <c r="CS35" s="634"/>
      <c r="CT35" s="634"/>
      <c r="CU35" s="634"/>
      <c r="CV35" s="634"/>
      <c r="CW35" s="634"/>
      <c r="CX35" s="634"/>
      <c r="CY35" s="635"/>
      <c r="CZ35" s="624">
        <v>1.1000000000000001</v>
      </c>
      <c r="DA35" s="636"/>
      <c r="DB35" s="636"/>
      <c r="DC35" s="637"/>
      <c r="DD35" s="627">
        <v>175676</v>
      </c>
      <c r="DE35" s="634"/>
      <c r="DF35" s="634"/>
      <c r="DG35" s="634"/>
      <c r="DH35" s="634"/>
      <c r="DI35" s="634"/>
      <c r="DJ35" s="634"/>
      <c r="DK35" s="635"/>
      <c r="DL35" s="627">
        <v>83286</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252786</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2554338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42409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2047355</v>
      </c>
      <c r="CS36" s="622"/>
      <c r="CT36" s="622"/>
      <c r="CU36" s="622"/>
      <c r="CV36" s="622"/>
      <c r="CW36" s="622"/>
      <c r="CX36" s="622"/>
      <c r="CY36" s="623"/>
      <c r="CZ36" s="624">
        <v>11.5</v>
      </c>
      <c r="DA36" s="636"/>
      <c r="DB36" s="636"/>
      <c r="DC36" s="637"/>
      <c r="DD36" s="627">
        <v>1606904</v>
      </c>
      <c r="DE36" s="622"/>
      <c r="DF36" s="622"/>
      <c r="DG36" s="622"/>
      <c r="DH36" s="622"/>
      <c r="DI36" s="622"/>
      <c r="DJ36" s="622"/>
      <c r="DK36" s="623"/>
      <c r="DL36" s="627">
        <v>884461</v>
      </c>
      <c r="DM36" s="622"/>
      <c r="DN36" s="622"/>
      <c r="DO36" s="622"/>
      <c r="DP36" s="622"/>
      <c r="DQ36" s="622"/>
      <c r="DR36" s="622"/>
      <c r="DS36" s="622"/>
      <c r="DT36" s="622"/>
      <c r="DU36" s="622"/>
      <c r="DV36" s="623"/>
      <c r="DW36" s="624">
        <v>8.6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221779</v>
      </c>
      <c r="S37" s="622"/>
      <c r="T37" s="622"/>
      <c r="U37" s="622"/>
      <c r="V37" s="622"/>
      <c r="W37" s="622"/>
      <c r="X37" s="622"/>
      <c r="Y37" s="623"/>
      <c r="Z37" s="659">
        <v>1.2</v>
      </c>
      <c r="AA37" s="659"/>
      <c r="AB37" s="659"/>
      <c r="AC37" s="659"/>
      <c r="AD37" s="660">
        <v>302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370564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-12617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454578</v>
      </c>
      <c r="CS37" s="634"/>
      <c r="CT37" s="634"/>
      <c r="CU37" s="634"/>
      <c r="CV37" s="634"/>
      <c r="CW37" s="634"/>
      <c r="CX37" s="634"/>
      <c r="CY37" s="635"/>
      <c r="CZ37" s="624">
        <v>2.6</v>
      </c>
      <c r="DA37" s="636"/>
      <c r="DB37" s="636"/>
      <c r="DC37" s="637"/>
      <c r="DD37" s="627">
        <v>425950</v>
      </c>
      <c r="DE37" s="634"/>
      <c r="DF37" s="634"/>
      <c r="DG37" s="634"/>
      <c r="DH37" s="634"/>
      <c r="DI37" s="634"/>
      <c r="DJ37" s="634"/>
      <c r="DK37" s="635"/>
      <c r="DL37" s="627">
        <v>410100</v>
      </c>
      <c r="DM37" s="634"/>
      <c r="DN37" s="634"/>
      <c r="DO37" s="634"/>
      <c r="DP37" s="634"/>
      <c r="DQ37" s="634"/>
      <c r="DR37" s="634"/>
      <c r="DS37" s="634"/>
      <c r="DT37" s="634"/>
      <c r="DU37" s="634"/>
      <c r="DV37" s="635"/>
      <c r="DW37" s="624">
        <v>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1533124</v>
      </c>
      <c r="S38" s="622"/>
      <c r="T38" s="622"/>
      <c r="U38" s="622"/>
      <c r="V38" s="622"/>
      <c r="W38" s="622"/>
      <c r="X38" s="622"/>
      <c r="Y38" s="623"/>
      <c r="Z38" s="659">
        <v>8.4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333261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3865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1824885</v>
      </c>
      <c r="CS38" s="622"/>
      <c r="CT38" s="622"/>
      <c r="CU38" s="622"/>
      <c r="CV38" s="622"/>
      <c r="CW38" s="622"/>
      <c r="CX38" s="622"/>
      <c r="CY38" s="623"/>
      <c r="CZ38" s="624">
        <v>10.3</v>
      </c>
      <c r="DA38" s="636"/>
      <c r="DB38" s="636"/>
      <c r="DC38" s="637"/>
      <c r="DD38" s="627">
        <v>1461375</v>
      </c>
      <c r="DE38" s="622"/>
      <c r="DF38" s="622"/>
      <c r="DG38" s="622"/>
      <c r="DH38" s="622"/>
      <c r="DI38" s="622"/>
      <c r="DJ38" s="622"/>
      <c r="DK38" s="623"/>
      <c r="DL38" s="627">
        <v>1357771</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210875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5624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152996</v>
      </c>
      <c r="CS39" s="634"/>
      <c r="CT39" s="634"/>
      <c r="CU39" s="634"/>
      <c r="CV39" s="634"/>
      <c r="CW39" s="634"/>
      <c r="CX39" s="634"/>
      <c r="CY39" s="635"/>
      <c r="CZ39" s="624">
        <v>0.9</v>
      </c>
      <c r="DA39" s="636"/>
      <c r="DB39" s="636"/>
      <c r="DC39" s="637"/>
      <c r="DD39" s="627">
        <v>141466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48724</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25628</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249287</v>
      </c>
      <c r="CS40" s="622"/>
      <c r="CT40" s="622"/>
      <c r="CU40" s="622"/>
      <c r="CV40" s="622"/>
      <c r="CW40" s="622"/>
      <c r="CX40" s="622"/>
      <c r="CY40" s="623"/>
      <c r="CZ40" s="624">
        <v>1.4</v>
      </c>
      <c r="DA40" s="636"/>
      <c r="DB40" s="636"/>
      <c r="DC40" s="637"/>
      <c r="DD40" s="627">
        <v>224687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18151780</v>
      </c>
      <c r="S41" s="646"/>
      <c r="T41" s="646"/>
      <c r="U41" s="646"/>
      <c r="V41" s="646"/>
      <c r="W41" s="646"/>
      <c r="X41" s="646"/>
      <c r="Y41" s="649"/>
      <c r="Z41" s="650">
        <v>100</v>
      </c>
      <c r="AA41" s="650"/>
      <c r="AB41" s="650"/>
      <c r="AC41" s="650"/>
      <c r="AD41" s="651">
        <v>10216499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323746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1290264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2187893</v>
      </c>
      <c r="CS42" s="634"/>
      <c r="CT42" s="634"/>
      <c r="CU42" s="634"/>
      <c r="CV42" s="634"/>
      <c r="CW42" s="634"/>
      <c r="CX42" s="634"/>
      <c r="CY42" s="635"/>
      <c r="CZ42" s="624">
        <v>12.3</v>
      </c>
      <c r="DA42" s="636"/>
      <c r="DB42" s="636"/>
      <c r="DC42" s="637"/>
      <c r="DD42" s="627">
        <v>142437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26180</v>
      </c>
      <c r="CS43" s="634"/>
      <c r="CT43" s="634"/>
      <c r="CU43" s="634"/>
      <c r="CV43" s="634"/>
      <c r="CW43" s="634"/>
      <c r="CX43" s="634"/>
      <c r="CY43" s="635"/>
      <c r="CZ43" s="624">
        <v>0.1</v>
      </c>
      <c r="DA43" s="636"/>
      <c r="DB43" s="636"/>
      <c r="DC43" s="637"/>
      <c r="DD43" s="627">
        <v>469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1877595</v>
      </c>
      <c r="CS44" s="622"/>
      <c r="CT44" s="622"/>
      <c r="CU44" s="622"/>
      <c r="CV44" s="622"/>
      <c r="CW44" s="622"/>
      <c r="CX44" s="622"/>
      <c r="CY44" s="623"/>
      <c r="CZ44" s="624">
        <v>10.6</v>
      </c>
      <c r="DA44" s="625"/>
      <c r="DB44" s="625"/>
      <c r="DC44" s="626"/>
      <c r="DD44" s="627">
        <v>130724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797164</v>
      </c>
      <c r="CS45" s="634"/>
      <c r="CT45" s="634"/>
      <c r="CU45" s="634"/>
      <c r="CV45" s="634"/>
      <c r="CW45" s="634"/>
      <c r="CX45" s="634"/>
      <c r="CY45" s="635"/>
      <c r="CZ45" s="624">
        <v>4.5</v>
      </c>
      <c r="DA45" s="636"/>
      <c r="DB45" s="636"/>
      <c r="DC45" s="637"/>
      <c r="DD45" s="627">
        <v>39846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1054991</v>
      </c>
      <c r="CS46" s="622"/>
      <c r="CT46" s="622"/>
      <c r="CU46" s="622"/>
      <c r="CV46" s="622"/>
      <c r="CW46" s="622"/>
      <c r="CX46" s="622"/>
      <c r="CY46" s="623"/>
      <c r="CZ46" s="624">
        <v>5.9</v>
      </c>
      <c r="DA46" s="625"/>
      <c r="DB46" s="625"/>
      <c r="DC46" s="626"/>
      <c r="DD46" s="627">
        <v>89865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310298</v>
      </c>
      <c r="CS47" s="634"/>
      <c r="CT47" s="634"/>
      <c r="CU47" s="634"/>
      <c r="CV47" s="634"/>
      <c r="CW47" s="634"/>
      <c r="CX47" s="634"/>
      <c r="CY47" s="635"/>
      <c r="CZ47" s="624">
        <v>1.7</v>
      </c>
      <c r="DA47" s="636"/>
      <c r="DB47" s="636"/>
      <c r="DC47" s="637"/>
      <c r="DD47" s="627">
        <v>11713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17771290</v>
      </c>
      <c r="CS49" s="606"/>
      <c r="CT49" s="606"/>
      <c r="CU49" s="606"/>
      <c r="CV49" s="606"/>
      <c r="CW49" s="606"/>
      <c r="CX49" s="606"/>
      <c r="CY49" s="607"/>
      <c r="CZ49" s="608">
        <v>100</v>
      </c>
      <c r="DA49" s="609"/>
      <c r="DB49" s="609"/>
      <c r="DC49" s="610"/>
      <c r="DD49" s="611">
        <v>12219163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UmgP7gJBH1UVpbxIjpNOiCEDqd7Txr+iCa2a9DUCq0Oku+jtJ7w8Oxhz2ofnSZD39t1bZTfc8zfNQyoop6toA==" saltValue="JmiWBLCaC/14QLeCUL6n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18771</v>
      </c>
      <c r="R7" s="1103"/>
      <c r="S7" s="1103"/>
      <c r="T7" s="1103"/>
      <c r="U7" s="1103"/>
      <c r="V7" s="1103">
        <v>18391</v>
      </c>
      <c r="W7" s="1103"/>
      <c r="X7" s="1103"/>
      <c r="Y7" s="1103"/>
      <c r="Z7" s="1103"/>
      <c r="AA7" s="1103">
        <v>380</v>
      </c>
      <c r="AB7" s="1103"/>
      <c r="AC7" s="1103"/>
      <c r="AD7" s="1103"/>
      <c r="AE7" s="1104"/>
      <c r="AF7" s="1105">
        <v>263</v>
      </c>
      <c r="AG7" s="1106"/>
      <c r="AH7" s="1106"/>
      <c r="AI7" s="1106"/>
      <c r="AJ7" s="1107"/>
      <c r="AK7" s="1108">
        <v>610</v>
      </c>
      <c r="AL7" s="1109"/>
      <c r="AM7" s="1109"/>
      <c r="AN7" s="1109"/>
      <c r="AO7" s="1109"/>
      <c r="AP7" s="1109">
        <v>14414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263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3418</v>
      </c>
      <c r="R28" s="1051"/>
      <c r="S28" s="1051"/>
      <c r="T28" s="1051"/>
      <c r="U28" s="1051"/>
      <c r="V28" s="1051">
        <v>3375</v>
      </c>
      <c r="W28" s="1051"/>
      <c r="X28" s="1051"/>
      <c r="Y28" s="1051"/>
      <c r="Z28" s="1051"/>
      <c r="AA28" s="1051">
        <v>42</v>
      </c>
      <c r="AB28" s="1051"/>
      <c r="AC28" s="1051"/>
      <c r="AD28" s="1051"/>
      <c r="AE28" s="1052"/>
      <c r="AF28" s="1053">
        <v>42</v>
      </c>
      <c r="AG28" s="1051"/>
      <c r="AH28" s="1051"/>
      <c r="AI28" s="1051"/>
      <c r="AJ28" s="1054"/>
      <c r="AK28" s="1042">
        <v>324</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3757</v>
      </c>
      <c r="R29" s="1039"/>
      <c r="S29" s="1039"/>
      <c r="T29" s="1039"/>
      <c r="U29" s="1039"/>
      <c r="V29" s="1039">
        <v>3535</v>
      </c>
      <c r="W29" s="1039"/>
      <c r="X29" s="1039"/>
      <c r="Y29" s="1039"/>
      <c r="Z29" s="1039"/>
      <c r="AA29" s="1039">
        <v>222</v>
      </c>
      <c r="AB29" s="1039"/>
      <c r="AC29" s="1039"/>
      <c r="AD29" s="1039"/>
      <c r="AE29" s="1040"/>
      <c r="AF29" s="1035">
        <v>222</v>
      </c>
      <c r="AG29" s="1036"/>
      <c r="AH29" s="1036"/>
      <c r="AI29" s="1036"/>
      <c r="AJ29" s="1037"/>
      <c r="AK29" s="980">
        <v>551</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14</v>
      </c>
      <c r="R30" s="1039"/>
      <c r="S30" s="1039"/>
      <c r="T30" s="1039"/>
      <c r="U30" s="1039"/>
      <c r="V30" s="1039">
        <v>14</v>
      </c>
      <c r="W30" s="1039"/>
      <c r="X30" s="1039"/>
      <c r="Y30" s="1039"/>
      <c r="Z30" s="1039"/>
      <c r="AA30" s="1039" t="s">
        <v>567</v>
      </c>
      <c r="AB30" s="1039"/>
      <c r="AC30" s="1039"/>
      <c r="AD30" s="1039"/>
      <c r="AE30" s="1040"/>
      <c r="AF30" s="1035" t="s">
        <v>122</v>
      </c>
      <c r="AG30" s="1036"/>
      <c r="AH30" s="1036"/>
      <c r="AI30" s="1036"/>
      <c r="AJ30" s="1037"/>
      <c r="AK30" s="980">
        <v>3</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546</v>
      </c>
      <c r="R31" s="1039"/>
      <c r="S31" s="1039"/>
      <c r="T31" s="1039"/>
      <c r="U31" s="1039"/>
      <c r="V31" s="1039">
        <v>539</v>
      </c>
      <c r="W31" s="1039"/>
      <c r="X31" s="1039"/>
      <c r="Y31" s="1039"/>
      <c r="Z31" s="1039"/>
      <c r="AA31" s="1039">
        <v>7</v>
      </c>
      <c r="AB31" s="1039"/>
      <c r="AC31" s="1039"/>
      <c r="AD31" s="1039"/>
      <c r="AE31" s="1040"/>
      <c r="AF31" s="1035">
        <v>7</v>
      </c>
      <c r="AG31" s="1036"/>
      <c r="AH31" s="1036"/>
      <c r="AI31" s="1036"/>
      <c r="AJ31" s="1037"/>
      <c r="AK31" s="980">
        <v>176</v>
      </c>
      <c r="AL31" s="971"/>
      <c r="AM31" s="971"/>
      <c r="AN31" s="971"/>
      <c r="AO31" s="971"/>
      <c r="AP31" s="971" t="s">
        <v>488</v>
      </c>
      <c r="AQ31" s="971"/>
      <c r="AR31" s="971"/>
      <c r="AS31" s="971"/>
      <c r="AT31" s="971"/>
      <c r="AU31" s="971" t="s">
        <v>488</v>
      </c>
      <c r="AV31" s="971"/>
      <c r="AW31" s="971"/>
      <c r="AX31" s="971"/>
      <c r="AY31" s="971"/>
      <c r="AZ31" s="1041" t="s">
        <v>488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462</v>
      </c>
      <c r="R32" s="1039"/>
      <c r="S32" s="1039"/>
      <c r="T32" s="1039"/>
      <c r="U32" s="1039"/>
      <c r="V32" s="1039">
        <v>433</v>
      </c>
      <c r="W32" s="1039"/>
      <c r="X32" s="1039"/>
      <c r="Y32" s="1039"/>
      <c r="Z32" s="1039"/>
      <c r="AA32" s="1039">
        <v>28</v>
      </c>
      <c r="AB32" s="1039"/>
      <c r="AC32" s="1039"/>
      <c r="AD32" s="1039"/>
      <c r="AE32" s="1040"/>
      <c r="AF32" s="1035">
        <v>652</v>
      </c>
      <c r="AG32" s="1036"/>
      <c r="AH32" s="1036"/>
      <c r="AI32" s="1036"/>
      <c r="AJ32" s="1037"/>
      <c r="AK32" s="980">
        <v>26</v>
      </c>
      <c r="AL32" s="971"/>
      <c r="AM32" s="971"/>
      <c r="AN32" s="971"/>
      <c r="AO32" s="971"/>
      <c r="AP32" s="971">
        <v>443</v>
      </c>
      <c r="AQ32" s="971"/>
      <c r="AR32" s="971"/>
      <c r="AS32" s="971"/>
      <c r="AT32" s="971"/>
      <c r="AU32" s="971">
        <v>2</v>
      </c>
      <c r="AV32" s="971"/>
      <c r="AW32" s="971"/>
      <c r="AX32" s="971"/>
      <c r="AY32" s="971"/>
      <c r="AZ32" s="1041" t="s">
        <v>488</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636</v>
      </c>
      <c r="R33" s="1039"/>
      <c r="S33" s="1039"/>
      <c r="T33" s="1039"/>
      <c r="U33" s="1039"/>
      <c r="V33" s="1039">
        <v>636</v>
      </c>
      <c r="W33" s="1039"/>
      <c r="X33" s="1039"/>
      <c r="Y33" s="1039"/>
      <c r="Z33" s="1039"/>
      <c r="AA33" s="1039">
        <v>0</v>
      </c>
      <c r="AB33" s="1039"/>
      <c r="AC33" s="1039"/>
      <c r="AD33" s="1039"/>
      <c r="AE33" s="1040"/>
      <c r="AF33" s="1035">
        <v>242</v>
      </c>
      <c r="AG33" s="1036"/>
      <c r="AH33" s="1036"/>
      <c r="AI33" s="1036"/>
      <c r="AJ33" s="1037"/>
      <c r="AK33" s="980">
        <v>371</v>
      </c>
      <c r="AL33" s="971"/>
      <c r="AM33" s="971"/>
      <c r="AN33" s="971"/>
      <c r="AO33" s="971"/>
      <c r="AP33" s="971">
        <v>1072</v>
      </c>
      <c r="AQ33" s="971"/>
      <c r="AR33" s="971"/>
      <c r="AS33" s="971"/>
      <c r="AT33" s="971"/>
      <c r="AU33" s="971">
        <v>909</v>
      </c>
      <c r="AV33" s="971"/>
      <c r="AW33" s="971"/>
      <c r="AX33" s="971"/>
      <c r="AY33" s="971"/>
      <c r="AZ33" s="1041" t="s">
        <v>488</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934</v>
      </c>
      <c r="R34" s="1039"/>
      <c r="S34" s="1039"/>
      <c r="T34" s="1039"/>
      <c r="U34" s="1039"/>
      <c r="V34" s="1039">
        <v>964</v>
      </c>
      <c r="W34" s="1039"/>
      <c r="X34" s="1039"/>
      <c r="Y34" s="1039"/>
      <c r="Z34" s="1039"/>
      <c r="AA34" s="1039">
        <v>-30</v>
      </c>
      <c r="AB34" s="1039"/>
      <c r="AC34" s="1039"/>
      <c r="AD34" s="1039"/>
      <c r="AE34" s="1040"/>
      <c r="AF34" s="1035">
        <v>432</v>
      </c>
      <c r="AG34" s="1036"/>
      <c r="AH34" s="1036"/>
      <c r="AI34" s="1036"/>
      <c r="AJ34" s="1037"/>
      <c r="AK34" s="980">
        <v>333</v>
      </c>
      <c r="AL34" s="971"/>
      <c r="AM34" s="971"/>
      <c r="AN34" s="971"/>
      <c r="AO34" s="971"/>
      <c r="AP34" s="971">
        <v>2333</v>
      </c>
      <c r="AQ34" s="971"/>
      <c r="AR34" s="971"/>
      <c r="AS34" s="971"/>
      <c r="AT34" s="971"/>
      <c r="AU34" s="971">
        <v>1530</v>
      </c>
      <c r="AV34" s="971"/>
      <c r="AW34" s="971"/>
      <c r="AX34" s="971"/>
      <c r="AY34" s="971"/>
      <c r="AZ34" s="1041" t="s">
        <v>488</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1599</v>
      </c>
      <c r="AG63" s="959"/>
      <c r="AH63" s="959"/>
      <c r="AI63" s="959"/>
      <c r="AJ63" s="1022"/>
      <c r="AK63" s="1023"/>
      <c r="AL63" s="963"/>
      <c r="AM63" s="963"/>
      <c r="AN63" s="963"/>
      <c r="AO63" s="963"/>
      <c r="AP63" s="959">
        <v>3848</v>
      </c>
      <c r="AQ63" s="959"/>
      <c r="AR63" s="959"/>
      <c r="AS63" s="959"/>
      <c r="AT63" s="959"/>
      <c r="AU63" s="959">
        <v>2442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4</v>
      </c>
      <c r="R68" s="982"/>
      <c r="S68" s="982"/>
      <c r="T68" s="982"/>
      <c r="U68" s="982"/>
      <c r="V68" s="982">
        <v>4</v>
      </c>
      <c r="W68" s="982"/>
      <c r="X68" s="982"/>
      <c r="Y68" s="982"/>
      <c r="Z68" s="982"/>
      <c r="AA68" s="982">
        <v>0</v>
      </c>
      <c r="AB68" s="982"/>
      <c r="AC68" s="982"/>
      <c r="AD68" s="982"/>
      <c r="AE68" s="982"/>
      <c r="AF68" s="982">
        <v>0</v>
      </c>
      <c r="AG68" s="982"/>
      <c r="AH68" s="982"/>
      <c r="AI68" s="982"/>
      <c r="AJ68" s="982"/>
      <c r="AK68" s="982" t="s">
        <v>566</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205</v>
      </c>
      <c r="R69" s="971"/>
      <c r="S69" s="971"/>
      <c r="T69" s="971"/>
      <c r="U69" s="971"/>
      <c r="V69" s="971">
        <v>171</v>
      </c>
      <c r="W69" s="971"/>
      <c r="X69" s="971"/>
      <c r="Y69" s="971"/>
      <c r="Z69" s="971"/>
      <c r="AA69" s="971">
        <v>34</v>
      </c>
      <c r="AB69" s="971"/>
      <c r="AC69" s="971"/>
      <c r="AD69" s="971"/>
      <c r="AE69" s="971"/>
      <c r="AF69" s="971">
        <v>34</v>
      </c>
      <c r="AG69" s="971"/>
      <c r="AH69" s="971"/>
      <c r="AI69" s="971"/>
      <c r="AJ69" s="971"/>
      <c r="AK69" s="971" t="s">
        <v>488</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154</v>
      </c>
      <c r="R70" s="971"/>
      <c r="S70" s="971"/>
      <c r="T70" s="971"/>
      <c r="U70" s="971"/>
      <c r="V70" s="971">
        <v>150</v>
      </c>
      <c r="W70" s="971"/>
      <c r="X70" s="971"/>
      <c r="Y70" s="971"/>
      <c r="Z70" s="971"/>
      <c r="AA70" s="971">
        <v>5</v>
      </c>
      <c r="AB70" s="971"/>
      <c r="AC70" s="971"/>
      <c r="AD70" s="971"/>
      <c r="AE70" s="971"/>
      <c r="AF70" s="971">
        <v>5</v>
      </c>
      <c r="AG70" s="971"/>
      <c r="AH70" s="971"/>
      <c r="AI70" s="971"/>
      <c r="AJ70" s="971"/>
      <c r="AK70" s="971" t="s">
        <v>488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190</v>
      </c>
      <c r="R71" s="971"/>
      <c r="S71" s="971"/>
      <c r="T71" s="971"/>
      <c r="U71" s="971"/>
      <c r="V71" s="971">
        <v>188</v>
      </c>
      <c r="W71" s="971"/>
      <c r="X71" s="971"/>
      <c r="Y71" s="971"/>
      <c r="Z71" s="971"/>
      <c r="AA71" s="971">
        <v>1</v>
      </c>
      <c r="AB71" s="971"/>
      <c r="AC71" s="971"/>
      <c r="AD71" s="971"/>
      <c r="AE71" s="971"/>
      <c r="AF71" s="971">
        <v>1</v>
      </c>
      <c r="AG71" s="971"/>
      <c r="AH71" s="971"/>
      <c r="AI71" s="971"/>
      <c r="AJ71" s="971"/>
      <c r="AK71" s="971" t="s">
        <v>488</v>
      </c>
      <c r="AL71" s="971"/>
      <c r="AM71" s="971"/>
      <c r="AN71" s="971"/>
      <c r="AO71" s="971"/>
      <c r="AP71" s="971">
        <v>62</v>
      </c>
      <c r="AQ71" s="971"/>
      <c r="AR71" s="971"/>
      <c r="AS71" s="971"/>
      <c r="AT71" s="971"/>
      <c r="AU71" s="971">
        <v>43</v>
      </c>
      <c r="AV71" s="971"/>
      <c r="AW71" s="971"/>
      <c r="AX71" s="971"/>
      <c r="AY71" s="971"/>
      <c r="AZ71" s="972" t="s">
        <v>563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1269</v>
      </c>
      <c r="R72" s="971"/>
      <c r="S72" s="971"/>
      <c r="T72" s="971"/>
      <c r="U72" s="971"/>
      <c r="V72" s="971">
        <v>1268</v>
      </c>
      <c r="W72" s="971"/>
      <c r="X72" s="971"/>
      <c r="Y72" s="971"/>
      <c r="Z72" s="971"/>
      <c r="AA72" s="971">
        <v>1</v>
      </c>
      <c r="AB72" s="971"/>
      <c r="AC72" s="971"/>
      <c r="AD72" s="971"/>
      <c r="AE72" s="971"/>
      <c r="AF72" s="971">
        <v>1</v>
      </c>
      <c r="AG72" s="971"/>
      <c r="AH72" s="971"/>
      <c r="AI72" s="971"/>
      <c r="AJ72" s="971"/>
      <c r="AK72" s="971" t="s">
        <v>488</v>
      </c>
      <c r="AL72" s="971"/>
      <c r="AM72" s="971"/>
      <c r="AN72" s="971"/>
      <c r="AO72" s="971"/>
      <c r="AP72" s="971">
        <v>26</v>
      </c>
      <c r="AQ72" s="971"/>
      <c r="AR72" s="971"/>
      <c r="AS72" s="971"/>
      <c r="AT72" s="971"/>
      <c r="AU72" s="971">
        <v>19</v>
      </c>
      <c r="AV72" s="971"/>
      <c r="AW72" s="971"/>
      <c r="AX72" s="971"/>
      <c r="AY72" s="971"/>
      <c r="AZ72" s="972" t="s">
        <v>564</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1024</v>
      </c>
      <c r="R73" s="971"/>
      <c r="S73" s="971"/>
      <c r="T73" s="971"/>
      <c r="U73" s="971"/>
      <c r="V73" s="971">
        <v>972</v>
      </c>
      <c r="W73" s="971"/>
      <c r="X73" s="971"/>
      <c r="Y73" s="971"/>
      <c r="Z73" s="971"/>
      <c r="AA73" s="971">
        <v>52</v>
      </c>
      <c r="AB73" s="971"/>
      <c r="AC73" s="971"/>
      <c r="AD73" s="971"/>
      <c r="AE73" s="971"/>
      <c r="AF73" s="971">
        <v>44</v>
      </c>
      <c r="AG73" s="971"/>
      <c r="AH73" s="971"/>
      <c r="AI73" s="971"/>
      <c r="AJ73" s="971"/>
      <c r="AK73" s="971" t="s">
        <v>488</v>
      </c>
      <c r="AL73" s="971"/>
      <c r="AM73" s="971"/>
      <c r="AN73" s="971"/>
      <c r="AO73" s="971"/>
      <c r="AP73" s="971">
        <v>3247</v>
      </c>
      <c r="AQ73" s="971"/>
      <c r="AR73" s="971"/>
      <c r="AS73" s="971"/>
      <c r="AT73" s="971"/>
      <c r="AU73" s="971">
        <v>809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142</v>
      </c>
      <c r="R74" s="971"/>
      <c r="S74" s="971"/>
      <c r="T74" s="971"/>
      <c r="U74" s="971"/>
      <c r="V74" s="971">
        <v>133</v>
      </c>
      <c r="W74" s="971"/>
      <c r="X74" s="971"/>
      <c r="Y74" s="971"/>
      <c r="Z74" s="971"/>
      <c r="AA74" s="971">
        <v>9</v>
      </c>
      <c r="AB74" s="971"/>
      <c r="AC74" s="971"/>
      <c r="AD74" s="971"/>
      <c r="AE74" s="971"/>
      <c r="AF74" s="971">
        <v>9</v>
      </c>
      <c r="AG74" s="971"/>
      <c r="AH74" s="971"/>
      <c r="AI74" s="971"/>
      <c r="AJ74" s="971"/>
      <c r="AK74" s="971" t="s">
        <v>488</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3281</v>
      </c>
      <c r="R75" s="979"/>
      <c r="S75" s="979"/>
      <c r="T75" s="979"/>
      <c r="U75" s="980"/>
      <c r="V75" s="981">
        <v>2177</v>
      </c>
      <c r="W75" s="979"/>
      <c r="X75" s="979"/>
      <c r="Y75" s="979"/>
      <c r="Z75" s="980"/>
      <c r="AA75" s="981">
        <v>1103</v>
      </c>
      <c r="AB75" s="979"/>
      <c r="AC75" s="979"/>
      <c r="AD75" s="979"/>
      <c r="AE75" s="980"/>
      <c r="AF75" s="981">
        <v>1103</v>
      </c>
      <c r="AG75" s="979"/>
      <c r="AH75" s="979"/>
      <c r="AI75" s="979"/>
      <c r="AJ75" s="980"/>
      <c r="AK75" s="981">
        <v>2</v>
      </c>
      <c r="AL75" s="979"/>
      <c r="AM75" s="979"/>
      <c r="AN75" s="979"/>
      <c r="AO75" s="980"/>
      <c r="AP75" s="981" t="s">
        <v>488</v>
      </c>
      <c r="AQ75" s="979"/>
      <c r="AR75" s="979"/>
      <c r="AS75" s="979"/>
      <c r="AT75" s="980"/>
      <c r="AU75" s="981" t="s">
        <v>488</v>
      </c>
      <c r="AV75" s="979"/>
      <c r="AW75" s="979"/>
      <c r="AX75" s="979"/>
      <c r="AY75" s="980"/>
      <c r="AZ75" s="972" t="s">
        <v>563</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6</v>
      </c>
      <c r="R76" s="979"/>
      <c r="S76" s="979"/>
      <c r="T76" s="979"/>
      <c r="U76" s="980"/>
      <c r="V76" s="981">
        <v>6</v>
      </c>
      <c r="W76" s="979"/>
      <c r="X76" s="979"/>
      <c r="Y76" s="979"/>
      <c r="Z76" s="980"/>
      <c r="AA76" s="981">
        <v>0</v>
      </c>
      <c r="AB76" s="979"/>
      <c r="AC76" s="979"/>
      <c r="AD76" s="979"/>
      <c r="AE76" s="980"/>
      <c r="AF76" s="981" t="s">
        <v>488</v>
      </c>
      <c r="AG76" s="979"/>
      <c r="AH76" s="979"/>
      <c r="AI76" s="979"/>
      <c r="AJ76" s="980"/>
      <c r="AK76" s="981" t="s">
        <v>488</v>
      </c>
      <c r="AL76" s="979"/>
      <c r="AM76" s="979"/>
      <c r="AN76" s="979"/>
      <c r="AO76" s="980"/>
      <c r="AP76" s="981" t="s">
        <v>488</v>
      </c>
      <c r="AQ76" s="979"/>
      <c r="AR76" s="979"/>
      <c r="AS76" s="979"/>
      <c r="AT76" s="980"/>
      <c r="AU76" s="981" t="s">
        <v>488</v>
      </c>
      <c r="AV76" s="979"/>
      <c r="AW76" s="979"/>
      <c r="AX76" s="979"/>
      <c r="AY76" s="980"/>
      <c r="AZ76" s="972" t="s">
        <v>565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80</v>
      </c>
      <c r="R77" s="979"/>
      <c r="S77" s="979"/>
      <c r="T77" s="979"/>
      <c r="U77" s="980"/>
      <c r="V77" s="981">
        <v>57</v>
      </c>
      <c r="W77" s="979"/>
      <c r="X77" s="979"/>
      <c r="Y77" s="979"/>
      <c r="Z77" s="980"/>
      <c r="AA77" s="981">
        <v>23</v>
      </c>
      <c r="AB77" s="979"/>
      <c r="AC77" s="979"/>
      <c r="AD77" s="979"/>
      <c r="AE77" s="980"/>
      <c r="AF77" s="981">
        <v>23</v>
      </c>
      <c r="AG77" s="979"/>
      <c r="AH77" s="979"/>
      <c r="AI77" s="979"/>
      <c r="AJ77" s="980"/>
      <c r="AK77" s="981" t="s">
        <v>488</v>
      </c>
      <c r="AL77" s="979"/>
      <c r="AM77" s="979"/>
      <c r="AN77" s="979"/>
      <c r="AO77" s="980"/>
      <c r="AP77" s="981" t="s">
        <v>488</v>
      </c>
      <c r="AQ77" s="979"/>
      <c r="AR77" s="979"/>
      <c r="AS77" s="979"/>
      <c r="AT77" s="980"/>
      <c r="AU77" s="981" t="s">
        <v>488</v>
      </c>
      <c r="AV77" s="979"/>
      <c r="AW77" s="979"/>
      <c r="AX77" s="979"/>
      <c r="AY77" s="980"/>
      <c r="AZ77" s="972" t="s">
        <v>563</v>
      </c>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561</v>
      </c>
      <c r="C78" s="975"/>
      <c r="D78" s="975"/>
      <c r="E78" s="975"/>
      <c r="F78" s="975"/>
      <c r="G78" s="975"/>
      <c r="H78" s="975"/>
      <c r="I78" s="975"/>
      <c r="J78" s="975"/>
      <c r="K78" s="975"/>
      <c r="L78" s="975"/>
      <c r="M78" s="975"/>
      <c r="N78" s="975"/>
      <c r="O78" s="975"/>
      <c r="P78" s="976"/>
      <c r="Q78" s="977">
        <v>152422</v>
      </c>
      <c r="R78" s="971"/>
      <c r="S78" s="971"/>
      <c r="T78" s="971"/>
      <c r="U78" s="971"/>
      <c r="V78" s="971">
        <v>149637</v>
      </c>
      <c r="W78" s="971"/>
      <c r="X78" s="971"/>
      <c r="Y78" s="971"/>
      <c r="Z78" s="971"/>
      <c r="AA78" s="971">
        <v>2785</v>
      </c>
      <c r="AB78" s="971"/>
      <c r="AC78" s="971"/>
      <c r="AD78" s="971"/>
      <c r="AE78" s="971"/>
      <c r="AF78" s="971">
        <v>2785</v>
      </c>
      <c r="AG78" s="971"/>
      <c r="AH78" s="971"/>
      <c r="AI78" s="971"/>
      <c r="AJ78" s="971"/>
      <c r="AK78" s="971" t="s">
        <v>488</v>
      </c>
      <c r="AL78" s="971"/>
      <c r="AM78" s="971"/>
      <c r="AN78" s="971"/>
      <c r="AO78" s="971"/>
      <c r="AP78" s="971" t="s">
        <v>488</v>
      </c>
      <c r="AQ78" s="971"/>
      <c r="AR78" s="971"/>
      <c r="AS78" s="971"/>
      <c r="AT78" s="971"/>
      <c r="AU78" s="971" t="s">
        <v>488</v>
      </c>
      <c r="AV78" s="971"/>
      <c r="AW78" s="971"/>
      <c r="AX78" s="971"/>
      <c r="AY78" s="971"/>
      <c r="AZ78" s="972" t="s">
        <v>564</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562</v>
      </c>
      <c r="C79" s="975"/>
      <c r="D79" s="975"/>
      <c r="E79" s="975"/>
      <c r="F79" s="975"/>
      <c r="G79" s="975"/>
      <c r="H79" s="975"/>
      <c r="I79" s="975"/>
      <c r="J79" s="975"/>
      <c r="K79" s="975"/>
      <c r="L79" s="975"/>
      <c r="M79" s="975"/>
      <c r="N79" s="975"/>
      <c r="O79" s="975"/>
      <c r="P79" s="976"/>
      <c r="Q79" s="977">
        <v>56</v>
      </c>
      <c r="R79" s="971"/>
      <c r="S79" s="971"/>
      <c r="T79" s="971"/>
      <c r="U79" s="971"/>
      <c r="V79" s="971">
        <v>56</v>
      </c>
      <c r="W79" s="971"/>
      <c r="X79" s="971"/>
      <c r="Y79" s="971"/>
      <c r="Z79" s="971"/>
      <c r="AA79" s="971" t="s">
        <v>488</v>
      </c>
      <c r="AB79" s="971"/>
      <c r="AC79" s="971"/>
      <c r="AD79" s="971"/>
      <c r="AE79" s="971"/>
      <c r="AF79" s="971" t="s">
        <v>488</v>
      </c>
      <c r="AG79" s="971"/>
      <c r="AH79" s="971"/>
      <c r="AI79" s="971"/>
      <c r="AJ79" s="971"/>
      <c r="AK79" s="971" t="s">
        <v>488</v>
      </c>
      <c r="AL79" s="971"/>
      <c r="AM79" s="971"/>
      <c r="AN79" s="971"/>
      <c r="AO79" s="971"/>
      <c r="AP79" s="971" t="s">
        <v>488</v>
      </c>
      <c r="AQ79" s="971"/>
      <c r="AR79" s="971"/>
      <c r="AS79" s="971"/>
      <c r="AT79" s="971"/>
      <c r="AU79" s="971" t="s">
        <v>488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4005</v>
      </c>
      <c r="AG88" s="959"/>
      <c r="AH88" s="959"/>
      <c r="AI88" s="959"/>
      <c r="AJ88" s="959"/>
      <c r="AK88" s="963"/>
      <c r="AL88" s="963"/>
      <c r="AM88" s="963"/>
      <c r="AN88" s="963"/>
      <c r="AO88" s="963"/>
      <c r="AP88" s="959">
        <v>3335</v>
      </c>
      <c r="AQ88" s="959"/>
      <c r="AR88" s="959"/>
      <c r="AS88" s="959"/>
      <c r="AT88" s="959"/>
      <c r="AU88" s="959">
        <v>870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2071949</v>
      </c>
      <c r="AB110" s="889"/>
      <c r="AC110" s="889"/>
      <c r="AD110" s="889"/>
      <c r="AE110" s="890"/>
      <c r="AF110" s="891">
        <v>2094101</v>
      </c>
      <c r="AG110" s="889"/>
      <c r="AH110" s="889"/>
      <c r="AI110" s="889"/>
      <c r="AJ110" s="890"/>
      <c r="AK110" s="891">
        <v>2150339</v>
      </c>
      <c r="AL110" s="889"/>
      <c r="AM110" s="889"/>
      <c r="AN110" s="889"/>
      <c r="AO110" s="890"/>
      <c r="AP110" s="892">
        <v>25.7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14693512</v>
      </c>
      <c r="BR110" s="842"/>
      <c r="BS110" s="842"/>
      <c r="BT110" s="842"/>
      <c r="BU110" s="842"/>
      <c r="BV110" s="842">
        <v>14996272</v>
      </c>
      <c r="BW110" s="842"/>
      <c r="BX110" s="842"/>
      <c r="BY110" s="842"/>
      <c r="BZ110" s="842"/>
      <c r="CA110" s="842">
        <v>14414429</v>
      </c>
      <c r="CB110" s="842"/>
      <c r="CC110" s="842"/>
      <c r="CD110" s="842"/>
      <c r="CE110" s="842"/>
      <c r="CF110" s="866">
        <v>172.4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3193648</v>
      </c>
      <c r="BR112" s="817"/>
      <c r="BS112" s="817"/>
      <c r="BT112" s="817"/>
      <c r="BU112" s="817"/>
      <c r="BV112" s="817">
        <v>2799345</v>
      </c>
      <c r="BW112" s="817"/>
      <c r="BX112" s="817"/>
      <c r="BY112" s="817"/>
      <c r="BZ112" s="817"/>
      <c r="CA112" s="817">
        <v>2441896</v>
      </c>
      <c r="CB112" s="817"/>
      <c r="CC112" s="817"/>
      <c r="CD112" s="817"/>
      <c r="CE112" s="817"/>
      <c r="CF112" s="875">
        <v>29.2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428634</v>
      </c>
      <c r="AB113" s="919"/>
      <c r="AC113" s="919"/>
      <c r="AD113" s="919"/>
      <c r="AE113" s="920"/>
      <c r="AF113" s="921">
        <v>272089</v>
      </c>
      <c r="AG113" s="919"/>
      <c r="AH113" s="919"/>
      <c r="AI113" s="919"/>
      <c r="AJ113" s="920"/>
      <c r="AK113" s="921">
        <v>251634</v>
      </c>
      <c r="AL113" s="919"/>
      <c r="AM113" s="919"/>
      <c r="AN113" s="919"/>
      <c r="AO113" s="920"/>
      <c r="AP113" s="922">
        <v>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1166050</v>
      </c>
      <c r="BR113" s="817"/>
      <c r="BS113" s="817"/>
      <c r="BT113" s="817"/>
      <c r="BU113" s="817"/>
      <c r="BV113" s="817">
        <v>1020824</v>
      </c>
      <c r="BW113" s="817"/>
      <c r="BX113" s="817"/>
      <c r="BY113" s="817"/>
      <c r="BZ113" s="817"/>
      <c r="CA113" s="817">
        <v>870363</v>
      </c>
      <c r="CB113" s="817"/>
      <c r="CC113" s="817"/>
      <c r="CD113" s="817"/>
      <c r="CE113" s="817"/>
      <c r="CF113" s="875">
        <v>10.4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136169</v>
      </c>
      <c r="AB114" s="780"/>
      <c r="AC114" s="780"/>
      <c r="AD114" s="780"/>
      <c r="AE114" s="781"/>
      <c r="AF114" s="782">
        <v>135557</v>
      </c>
      <c r="AG114" s="780"/>
      <c r="AH114" s="780"/>
      <c r="AI114" s="780"/>
      <c r="AJ114" s="781"/>
      <c r="AK114" s="782">
        <v>134827</v>
      </c>
      <c r="AL114" s="780"/>
      <c r="AM114" s="780"/>
      <c r="AN114" s="780"/>
      <c r="AO114" s="781"/>
      <c r="AP114" s="824">
        <v>1.6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2738911</v>
      </c>
      <c r="BR114" s="817"/>
      <c r="BS114" s="817"/>
      <c r="BT114" s="817"/>
      <c r="BU114" s="817"/>
      <c r="BV114" s="817">
        <v>2625473</v>
      </c>
      <c r="BW114" s="817"/>
      <c r="BX114" s="817"/>
      <c r="BY114" s="817"/>
      <c r="BZ114" s="817"/>
      <c r="CA114" s="817">
        <v>2491327</v>
      </c>
      <c r="CB114" s="817"/>
      <c r="CC114" s="817"/>
      <c r="CD114" s="817"/>
      <c r="CE114" s="817"/>
      <c r="CF114" s="875">
        <v>29.8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2636752</v>
      </c>
      <c r="AB117" s="903"/>
      <c r="AC117" s="903"/>
      <c r="AD117" s="903"/>
      <c r="AE117" s="904"/>
      <c r="AF117" s="905">
        <v>2501747</v>
      </c>
      <c r="AG117" s="903"/>
      <c r="AH117" s="903"/>
      <c r="AI117" s="903"/>
      <c r="AJ117" s="904"/>
      <c r="AK117" s="905">
        <v>2536800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21792121</v>
      </c>
      <c r="BR119" s="845"/>
      <c r="BS119" s="845"/>
      <c r="BT119" s="845"/>
      <c r="BU119" s="845"/>
      <c r="BV119" s="845">
        <v>21441914</v>
      </c>
      <c r="BW119" s="845"/>
      <c r="BX119" s="845"/>
      <c r="BY119" s="845"/>
      <c r="BZ119" s="845"/>
      <c r="CA119" s="845">
        <v>20218015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10248056</v>
      </c>
      <c r="BR120" s="842"/>
      <c r="BS120" s="842"/>
      <c r="BT120" s="842"/>
      <c r="BU120" s="842"/>
      <c r="BV120" s="842">
        <v>10656569</v>
      </c>
      <c r="BW120" s="842"/>
      <c r="BX120" s="842"/>
      <c r="BY120" s="842"/>
      <c r="BZ120" s="842"/>
      <c r="CA120" s="842">
        <v>7916801</v>
      </c>
      <c r="CB120" s="842"/>
      <c r="CC120" s="842"/>
      <c r="CD120" s="842"/>
      <c r="CE120" s="842"/>
      <c r="CF120" s="866">
        <v>94.7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v>1803621</v>
      </c>
      <c r="DM120" s="842"/>
      <c r="DN120" s="842"/>
      <c r="DO120" s="842"/>
      <c r="DP120" s="842"/>
      <c r="DQ120" s="842">
        <v>1530424</v>
      </c>
      <c r="DR120" s="842"/>
      <c r="DS120" s="842"/>
      <c r="DT120" s="842"/>
      <c r="DU120" s="842"/>
      <c r="DV120" s="843">
        <v>18.3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179328</v>
      </c>
      <c r="BR121" s="817"/>
      <c r="BS121" s="817"/>
      <c r="BT121" s="817"/>
      <c r="BU121" s="817"/>
      <c r="BV121" s="817">
        <v>143017</v>
      </c>
      <c r="BW121" s="817"/>
      <c r="BX121" s="817"/>
      <c r="BY121" s="817"/>
      <c r="BZ121" s="817"/>
      <c r="CA121" s="817">
        <v>104259</v>
      </c>
      <c r="CB121" s="817"/>
      <c r="CC121" s="817"/>
      <c r="CD121" s="817"/>
      <c r="CE121" s="817"/>
      <c r="CF121" s="875">
        <v>1.2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992543</v>
      </c>
      <c r="DM121" s="817"/>
      <c r="DN121" s="817"/>
      <c r="DO121" s="817"/>
      <c r="DP121" s="817"/>
      <c r="DQ121" s="817">
        <v>909259</v>
      </c>
      <c r="DR121" s="817"/>
      <c r="DS121" s="817"/>
      <c r="DT121" s="817"/>
      <c r="DU121" s="817"/>
      <c r="DV121" s="794">
        <v>10.9</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15927908</v>
      </c>
      <c r="BR122" s="845"/>
      <c r="BS122" s="845"/>
      <c r="BT122" s="845"/>
      <c r="BU122" s="845"/>
      <c r="BV122" s="845">
        <v>16237994</v>
      </c>
      <c r="BW122" s="845"/>
      <c r="BX122" s="845"/>
      <c r="BY122" s="845"/>
      <c r="BZ122" s="845"/>
      <c r="CA122" s="845">
        <v>14882226</v>
      </c>
      <c r="CB122" s="845"/>
      <c r="CC122" s="845"/>
      <c r="CD122" s="845"/>
      <c r="CE122" s="845"/>
      <c r="CF122" s="846">
        <v>178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5769</v>
      </c>
      <c r="DH122" s="817"/>
      <c r="DI122" s="817"/>
      <c r="DJ122" s="817"/>
      <c r="DK122" s="817"/>
      <c r="DL122" s="817">
        <v>3181</v>
      </c>
      <c r="DM122" s="817"/>
      <c r="DN122" s="817"/>
      <c r="DO122" s="817"/>
      <c r="DP122" s="817"/>
      <c r="DQ122" s="817">
        <v>2213</v>
      </c>
      <c r="DR122" s="817"/>
      <c r="DS122" s="817"/>
      <c r="DT122" s="817"/>
      <c r="DU122" s="817"/>
      <c r="DV122" s="794">
        <v>0</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26355292</v>
      </c>
      <c r="BR123" s="833"/>
      <c r="BS123" s="833"/>
      <c r="BT123" s="833"/>
      <c r="BU123" s="833"/>
      <c r="BV123" s="833">
        <v>27037580</v>
      </c>
      <c r="BW123" s="833"/>
      <c r="BX123" s="833"/>
      <c r="BY123" s="833"/>
      <c r="BZ123" s="833"/>
      <c r="CA123" s="833">
        <v>22903286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3187879</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20366</v>
      </c>
      <c r="AB128" s="801"/>
      <c r="AC128" s="801"/>
      <c r="AD128" s="801"/>
      <c r="AE128" s="802"/>
      <c r="AF128" s="803">
        <v>29187</v>
      </c>
      <c r="AG128" s="801"/>
      <c r="AH128" s="801"/>
      <c r="AI128" s="801"/>
      <c r="AJ128" s="802"/>
      <c r="AK128" s="803">
        <v>20514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10426782</v>
      </c>
      <c r="AB129" s="780"/>
      <c r="AC129" s="780"/>
      <c r="AD129" s="780"/>
      <c r="AE129" s="781"/>
      <c r="AF129" s="782">
        <v>10109390</v>
      </c>
      <c r="AG129" s="780"/>
      <c r="AH129" s="780"/>
      <c r="AI129" s="780"/>
      <c r="AJ129" s="781"/>
      <c r="AK129" s="782">
        <v>10205154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1816884</v>
      </c>
      <c r="AB130" s="780"/>
      <c r="AC130" s="780"/>
      <c r="AD130" s="780"/>
      <c r="AE130" s="781"/>
      <c r="AF130" s="782">
        <v>1795672</v>
      </c>
      <c r="AG130" s="780"/>
      <c r="AH130" s="780"/>
      <c r="AI130" s="780"/>
      <c r="AJ130" s="781"/>
      <c r="AK130" s="782">
        <v>1842696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8609898</v>
      </c>
      <c r="AB131" s="764"/>
      <c r="AC131" s="764"/>
      <c r="AD131" s="764"/>
      <c r="AE131" s="765"/>
      <c r="AF131" s="766">
        <v>8313718</v>
      </c>
      <c r="AG131" s="764"/>
      <c r="AH131" s="764"/>
      <c r="AI131" s="764"/>
      <c r="AJ131" s="765"/>
      <c r="AK131" s="766">
        <v>8362458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9.2858475210000009</v>
      </c>
      <c r="AB132" s="745"/>
      <c r="AC132" s="745"/>
      <c r="AD132" s="745"/>
      <c r="AE132" s="746"/>
      <c r="AF132" s="747">
        <v>8.1418205429999997</v>
      </c>
      <c r="AG132" s="745"/>
      <c r="AH132" s="745"/>
      <c r="AI132" s="745"/>
      <c r="AJ132" s="746"/>
      <c r="AK132" s="747">
        <v>8.0549283480000007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9.8000000000000007</v>
      </c>
      <c r="AB133" s="724"/>
      <c r="AC133" s="724"/>
      <c r="AD133" s="724"/>
      <c r="AE133" s="725"/>
      <c r="AF133" s="723">
        <v>9</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RVecEN3ijimbE7bAokAEdoFilfst4WrNg8pm6MLJHXVTmtlK3AN9qdCcWhb5RmzSL318owfiO5RX12TP8u+Zg==" saltValue="9z6uWXaldl9reWFDSgNr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LIYVLJW4Xc1lvumBOTFhwbx9QeH+LMFVeXGhlN+9TYxToYWUMj9g/sh++Ud7YQSFsRen4yhH39n1Axfb6oOag==" saltValue="+7QZsAg+6Si52N+2o2Bt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PgMAkYQMaoWCSGH3pr32FjvHQla0Ts6enG72RR0vhmTMBFifXlbbU355pSd7eTR+ph+aalVoRLIBNxpPLe+A==" saltValue="wtLR7Jy4rczHt4ptiAxBV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3726684</v>
      </c>
      <c r="AP9" s="281">
        <v>149067</v>
      </c>
      <c r="AQ9" s="282">
        <v>107616</v>
      </c>
      <c r="AR9" s="283">
        <v>38.5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149579</v>
      </c>
      <c r="AP10" s="284">
        <v>5983</v>
      </c>
      <c r="AQ10" s="285">
        <v>10095</v>
      </c>
      <c r="AR10" s="286">
        <v>-40.700000000000003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57583</v>
      </c>
      <c r="AP11" s="284">
        <v>2303</v>
      </c>
      <c r="AQ11" s="285">
        <v>1704</v>
      </c>
      <c r="AR11" s="286">
        <v>35.200000000000003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148018</v>
      </c>
      <c r="AP13" s="284">
        <v>5921</v>
      </c>
      <c r="AQ13" s="285">
        <v>4110</v>
      </c>
      <c r="AR13" s="286">
        <v>44.1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26180</v>
      </c>
      <c r="AP14" s="284">
        <v>1047</v>
      </c>
      <c r="AQ14" s="285">
        <v>2451</v>
      </c>
      <c r="AR14" s="286">
        <v>-57.3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-328614</v>
      </c>
      <c r="AP15" s="284">
        <v>-13145</v>
      </c>
      <c r="AQ15" s="285">
        <v>-6399</v>
      </c>
      <c r="AR15" s="286">
        <v>105.4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3779430</v>
      </c>
      <c r="AP16" s="284">
        <v>151177</v>
      </c>
      <c r="AQ16" s="285">
        <v>119584</v>
      </c>
      <c r="AR16" s="286">
        <v>26.4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14.92</v>
      </c>
      <c r="AP21" s="298">
        <v>10.86</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94.2</v>
      </c>
      <c r="AP22" s="303">
        <v>97.3</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2150339</v>
      </c>
      <c r="AP32" s="312">
        <v>86014</v>
      </c>
      <c r="AQ32" s="313">
        <v>75090</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251634</v>
      </c>
      <c r="AP35" s="312">
        <v>10065</v>
      </c>
      <c r="AQ35" s="313">
        <v>17211</v>
      </c>
      <c r="AR35" s="314">
        <v>-41.5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134827</v>
      </c>
      <c r="AP36" s="312">
        <v>5393</v>
      </c>
      <c r="AQ36" s="313">
        <v>2478</v>
      </c>
      <c r="AR36" s="314">
        <v>117.6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488</v>
      </c>
      <c r="AP38" s="315" t="s">
        <v>488</v>
      </c>
      <c r="AQ38" s="316">
        <v>4</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-20514</v>
      </c>
      <c r="AP39" s="312">
        <v>-821</v>
      </c>
      <c r="AQ39" s="313">
        <v>-3502</v>
      </c>
      <c r="AR39" s="314">
        <v>-76.599999999999994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-1842696</v>
      </c>
      <c r="AP40" s="312">
        <v>-73708</v>
      </c>
      <c r="AQ40" s="313">
        <v>-63750</v>
      </c>
      <c r="AR40" s="314">
        <v>15.6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673590</v>
      </c>
      <c r="AP41" s="312">
        <v>26944</v>
      </c>
      <c r="AQ41" s="313">
        <v>28185</v>
      </c>
      <c r="AR41" s="314">
        <v>-4.4000000000000004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1826867</v>
      </c>
      <c r="AN51" s="334">
        <v>70027</v>
      </c>
      <c r="AO51" s="335">
        <v>-39.200000000000003</v>
      </c>
      <c r="AP51" s="336">
        <v>94081</v>
      </c>
      <c r="AQ51" s="337">
        <v>10.5</v>
      </c>
      <c r="AR51" s="338">
        <v>-49.7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657111</v>
      </c>
      <c r="AN52" s="342">
        <v>25188</v>
      </c>
      <c r="AO52" s="343">
        <v>-43.5</v>
      </c>
      <c r="AP52" s="344">
        <v>48949</v>
      </c>
      <c r="AQ52" s="345">
        <v>11.5</v>
      </c>
      <c r="AR52" s="346">
        <v>-55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1943894</v>
      </c>
      <c r="AN53" s="334">
        <v>75022</v>
      </c>
      <c r="AO53" s="335">
        <v>7.1</v>
      </c>
      <c r="AP53" s="336">
        <v>92632</v>
      </c>
      <c r="AQ53" s="337">
        <v>-1.5</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585063</v>
      </c>
      <c r="AN54" s="342">
        <v>22580</v>
      </c>
      <c r="AO54" s="343">
        <v>-10.4</v>
      </c>
      <c r="AP54" s="344">
        <v>47978</v>
      </c>
      <c r="AQ54" s="345">
        <v>-2</v>
      </c>
      <c r="AR54" s="346">
        <v>-8.4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2372361</v>
      </c>
      <c r="AN55" s="334">
        <v>92396</v>
      </c>
      <c r="AO55" s="335">
        <v>23.2</v>
      </c>
      <c r="AP55" s="336">
        <v>96469</v>
      </c>
      <c r="AQ55" s="337">
        <v>4.0999999999999996</v>
      </c>
      <c r="AR55" s="338">
        <v>19.100000000000001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1229776</v>
      </c>
      <c r="AN56" s="342">
        <v>47896</v>
      </c>
      <c r="AO56" s="343">
        <v>112.1</v>
      </c>
      <c r="AP56" s="344">
        <v>49775</v>
      </c>
      <c r="AQ56" s="345">
        <v>3.7</v>
      </c>
      <c r="AR56" s="346">
        <v>108.4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2916921</v>
      </c>
      <c r="AN57" s="334">
        <v>114925</v>
      </c>
      <c r="AO57" s="335">
        <v>24.4</v>
      </c>
      <c r="AP57" s="336">
        <v>85743</v>
      </c>
      <c r="AQ57" s="337">
        <v>-11.1</v>
      </c>
      <c r="AR57" s="338">
        <v>35.5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1842281</v>
      </c>
      <c r="AN58" s="342">
        <v>72585</v>
      </c>
      <c r="AO58" s="343">
        <v>51.5</v>
      </c>
      <c r="AP58" s="344">
        <v>45231</v>
      </c>
      <c r="AQ58" s="345">
        <v>-9.1</v>
      </c>
      <c r="AR58" s="346">
        <v>60.6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1877595</v>
      </c>
      <c r="AN59" s="334">
        <v>75104</v>
      </c>
      <c r="AO59" s="335">
        <v>-34.6</v>
      </c>
      <c r="AP59" s="336">
        <v>92509</v>
      </c>
      <c r="AQ59" s="337">
        <v>7.9</v>
      </c>
      <c r="AR59" s="338">
        <v>-42.5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1054991</v>
      </c>
      <c r="AN60" s="342">
        <v>42200</v>
      </c>
      <c r="AO60" s="343">
        <v>-41.9</v>
      </c>
      <c r="AP60" s="344">
        <v>52274</v>
      </c>
      <c r="AQ60" s="345">
        <v>15.6</v>
      </c>
      <c r="AR60" s="346">
        <v>-57.5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2187528</v>
      </c>
      <c r="AN61" s="349">
        <v>85495</v>
      </c>
      <c r="AO61" s="350">
        <v>-3.8</v>
      </c>
      <c r="AP61" s="351">
        <v>92287</v>
      </c>
      <c r="AQ61" s="352">
        <v>2</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1073844</v>
      </c>
      <c r="AN62" s="342">
        <v>42090</v>
      </c>
      <c r="AO62" s="343">
        <v>13.6</v>
      </c>
      <c r="AP62" s="344">
        <v>48841</v>
      </c>
      <c r="AQ62" s="345">
        <v>3.9</v>
      </c>
      <c r="AR62" s="346">
        <v>9.6999999999999993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brzCr5BXxPTvh2SakYFic/WdWPEqGDXTlAf/9SsaC7pOBGBRHMcaU2VyDyT3wnK7kOUquM6j3WIRaCBY5hTQ==" saltValue="kV2a/L7gBLRhkBlqjSmi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IfuS6poSbkAPjA1Yr9JGKkXViEKmn4dn1/1tzn0gzfpkigSMbY9XTy3RfPBa1iYhGxkqSgpyf6B51/omb9Euhw==" saltValue="7SG3/w/z0+px3JbWixWLXw=="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NrV0YAcJryhNLpQl82dAWchBGOsBJLNlI30D10Lp+3dxhqIqYSoOjv1aaUe1S+gmNlFdaszrm2JClRlApg2OA==" saltValue="zFqNAh2DndilK5JmjKzHFQ=="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46.41</v>
      </c>
      <c r="G47" s="12">
        <v>45.32</v>
      </c>
      <c r="H47" s="12">
        <v>44.93</v>
      </c>
      <c r="I47" s="12">
        <v>49.13</v>
      </c>
      <c r="J47" s="13">
        <v>45.12</v>
      </c>
    </row>
    <row r="48" spans="2:10" ht="57.75" customHeight="1" x14ac:dyDescent="0.15">
      <c r="B48" s="14"/>
      <c r="C48" s="1141" t="s">
        <v>4</v>
      </c>
      <c r="D48" s="1141"/>
      <c r="E48" s="1142"/>
      <c r="F48" s="15">
        <v>0.91</v>
      </c>
      <c r="G48" s="16">
        <v>1.59</v>
      </c>
      <c r="H48" s="16">
        <v>5.3</v>
      </c>
      <c r="I48" s="16">
        <v>2.63</v>
      </c>
      <c r="J48" s="17">
        <v>2.58</v>
      </c>
    </row>
    <row r="49" spans="2:10" ht="57.75" customHeight="1" thickBot="1" x14ac:dyDescent="0.2">
      <c r="B49" s="18"/>
      <c r="C49" s="1143" t="s">
        <v>5</v>
      </c>
      <c r="D49" s="1143"/>
      <c r="E49" s="1144"/>
      <c r="F49" s="19" t="s">
        <v>531</v>
      </c>
      <c r="G49" s="20">
        <v>0.82</v>
      </c>
      <c r="H49" s="20">
        <v>3.83</v>
      </c>
      <c r="I49" s="20" t="s">
        <v>532</v>
      </c>
      <c r="J49" s="21" t="s">
        <v>533</v>
      </c>
    </row>
    <row r="50" spans="2:10" x14ac:dyDescent="0.15"/>
  </sheetData>
  <sheetProtection algorithmName="SHA-512" hashValue="rX4V5ffgWKEYo5T13JJDuz4dLw2ZYHWg93e9SBWIZIjf5Gv6ZgLCC3QABtW942y99QloS4n0CLCJ88vacif0Ag==" saltValue="wriqlkQCN5qqXSb4EFW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3.17</v>
      </c>
      <c r="G34" s="33">
        <v>3.88</v>
      </c>
      <c r="H34" s="33">
        <v>4.4800000000000004</v>
      </c>
      <c r="I34" s="33">
        <v>5.57</v>
      </c>
      <c r="J34" s="34">
        <v>6.39</v>
      </c>
      <c r="K34" s="22"/>
      <c r="L34" s="22"/>
      <c r="M34" s="22"/>
      <c r="N34" s="22"/>
      <c r="O34" s="22"/>
      <c r="P34" s="22"/>
    </row>
    <row r="35" spans="1:16" ht="39" customHeight="1" x14ac:dyDescent="0.15">
      <c r="A35" s="22"/>
      <c r="B35" s="35"/>
      <c r="C35" s="1145" t="s">
        <v>535</v>
      </c>
      <c r="D35" s="1146"/>
      <c r="E35" s="1147"/>
      <c r="F35" s="36" t="s">
        <v>488</v>
      </c>
      <c r="G35" s="37" t="s">
        <v>488</v>
      </c>
      <c r="H35" s="37" t="s">
        <v>488</v>
      </c>
      <c r="I35" s="37">
        <v>3.04</v>
      </c>
      <c r="J35" s="38">
        <v>4.2300000000000004</v>
      </c>
      <c r="K35" s="22"/>
      <c r="L35" s="22"/>
      <c r="M35" s="22"/>
      <c r="N35" s="22"/>
      <c r="O35" s="22"/>
      <c r="P35" s="22"/>
    </row>
    <row r="36" spans="1:16" ht="39" customHeight="1" x14ac:dyDescent="0.15">
      <c r="A36" s="22"/>
      <c r="B36" s="35"/>
      <c r="C36" s="1145" t="s">
        <v>536</v>
      </c>
      <c r="D36" s="1146"/>
      <c r="E36" s="1147"/>
      <c r="F36" s="36">
        <v>0.91</v>
      </c>
      <c r="G36" s="37">
        <v>1.58</v>
      </c>
      <c r="H36" s="37">
        <v>5.3</v>
      </c>
      <c r="I36" s="37">
        <v>2.63</v>
      </c>
      <c r="J36" s="38">
        <v>2.58</v>
      </c>
      <c r="K36" s="22"/>
      <c r="L36" s="22"/>
      <c r="M36" s="22"/>
      <c r="N36" s="22"/>
      <c r="O36" s="22"/>
      <c r="P36" s="22"/>
    </row>
    <row r="37" spans="1:16" ht="39" customHeight="1" x14ac:dyDescent="0.15">
      <c r="A37" s="22"/>
      <c r="B37" s="35"/>
      <c r="C37" s="1145" t="s">
        <v>537</v>
      </c>
      <c r="D37" s="1146"/>
      <c r="E37" s="1147"/>
      <c r="F37" s="36" t="s">
        <v>488</v>
      </c>
      <c r="G37" s="37" t="s">
        <v>488</v>
      </c>
      <c r="H37" s="37" t="s">
        <v>488</v>
      </c>
      <c r="I37" s="37">
        <v>1.4</v>
      </c>
      <c r="J37" s="38">
        <v>2.37</v>
      </c>
      <c r="K37" s="22"/>
      <c r="L37" s="22"/>
      <c r="M37" s="22"/>
      <c r="N37" s="22"/>
      <c r="O37" s="22"/>
      <c r="P37" s="22"/>
    </row>
    <row r="38" spans="1:16" ht="39" customHeight="1" x14ac:dyDescent="0.15">
      <c r="A38" s="22"/>
      <c r="B38" s="35"/>
      <c r="C38" s="1145" t="s">
        <v>538</v>
      </c>
      <c r="D38" s="1146"/>
      <c r="E38" s="1147"/>
      <c r="F38" s="36">
        <v>0.3</v>
      </c>
      <c r="G38" s="37">
        <v>0.42</v>
      </c>
      <c r="H38" s="37">
        <v>2.48</v>
      </c>
      <c r="I38" s="37">
        <v>2.33</v>
      </c>
      <c r="J38" s="38">
        <v>2.17</v>
      </c>
      <c r="K38" s="22"/>
      <c r="L38" s="22"/>
      <c r="M38" s="22"/>
      <c r="N38" s="22"/>
      <c r="O38" s="22"/>
      <c r="P38" s="22"/>
    </row>
    <row r="39" spans="1:16" ht="39" customHeight="1" x14ac:dyDescent="0.15">
      <c r="A39" s="22"/>
      <c r="B39" s="35"/>
      <c r="C39" s="1145" t="s">
        <v>539</v>
      </c>
      <c r="D39" s="1146"/>
      <c r="E39" s="1147"/>
      <c r="F39" s="36">
        <v>0.04</v>
      </c>
      <c r="G39" s="37">
        <v>0.08</v>
      </c>
      <c r="H39" s="37">
        <v>0.41</v>
      </c>
      <c r="I39" s="37">
        <v>0.17</v>
      </c>
      <c r="J39" s="38">
        <v>0.41</v>
      </c>
      <c r="K39" s="22"/>
      <c r="L39" s="22"/>
      <c r="M39" s="22"/>
      <c r="N39" s="22"/>
      <c r="O39" s="22"/>
      <c r="P39" s="22"/>
    </row>
    <row r="40" spans="1:16" ht="39" customHeight="1" x14ac:dyDescent="0.15">
      <c r="A40" s="22"/>
      <c r="B40" s="35"/>
      <c r="C40" s="1145" t="s">
        <v>540</v>
      </c>
      <c r="D40" s="1146"/>
      <c r="E40" s="1147"/>
      <c r="F40" s="36">
        <v>0.14000000000000001</v>
      </c>
      <c r="G40" s="37">
        <v>0.11</v>
      </c>
      <c r="H40" s="37">
        <v>0.12</v>
      </c>
      <c r="I40" s="37">
        <v>0.11</v>
      </c>
      <c r="J40" s="38">
        <v>0.06</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7.0000000000000007E-2</v>
      </c>
      <c r="G43" s="42">
        <v>0.03</v>
      </c>
      <c r="H43" s="42">
        <v>2.64</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s/MMT6aLY31/uiqD5SttSST/VVV5POuMI9IFcdVgYwOGXbSKRyUXLMpLlxyTxx+xvP9F1oPA2rvl6ZZWntbJQ==" saltValue="3xUOjwdPv2a3Pl8z5K4v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2314</v>
      </c>
      <c r="L45" s="60">
        <v>2246</v>
      </c>
      <c r="M45" s="60">
        <v>2072</v>
      </c>
      <c r="N45" s="60">
        <v>2094</v>
      </c>
      <c r="O45" s="61">
        <v>2150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416</v>
      </c>
      <c r="L48" s="64">
        <v>382</v>
      </c>
      <c r="M48" s="64">
        <v>429</v>
      </c>
      <c r="N48" s="64">
        <v>272</v>
      </c>
      <c r="O48" s="65">
        <v>252</v>
      </c>
      <c r="P48" s="48"/>
      <c r="Q48" s="48"/>
      <c r="R48" s="48"/>
      <c r="S48" s="48"/>
      <c r="T48" s="48"/>
      <c r="U48" s="48"/>
    </row>
    <row r="49" spans="1:21" ht="30.75" customHeight="1" x14ac:dyDescent="0.15">
      <c r="A49" s="48"/>
      <c r="B49" s="1178"/>
      <c r="C49" s="1179"/>
      <c r="D49" s="62"/>
      <c r="E49" s="1155" t="s">
        <v>14</v>
      </c>
      <c r="F49" s="1155"/>
      <c r="G49" s="1155"/>
      <c r="H49" s="1155"/>
      <c r="I49" s="1155"/>
      <c r="J49" s="1156"/>
      <c r="K49" s="63">
        <v>72</v>
      </c>
      <c r="L49" s="64">
        <v>136</v>
      </c>
      <c r="M49" s="64">
        <v>136</v>
      </c>
      <c r="N49" s="64">
        <v>136</v>
      </c>
      <c r="O49" s="65">
        <v>135</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1982</v>
      </c>
      <c r="L52" s="64">
        <v>1952</v>
      </c>
      <c r="M52" s="64">
        <v>1836</v>
      </c>
      <c r="N52" s="64">
        <v>1824</v>
      </c>
      <c r="O52" s="65">
        <v>1863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820</v>
      </c>
      <c r="L53" s="69">
        <v>812</v>
      </c>
      <c r="M53" s="69">
        <v>801</v>
      </c>
      <c r="N53" s="69">
        <v>678</v>
      </c>
      <c r="O53" s="70">
        <v>674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488</v>
      </c>
      <c r="L58" s="84" t="s">
        <v>488</v>
      </c>
      <c r="M58" s="84" t="s">
        <v>488</v>
      </c>
      <c r="N58" s="84" t="s">
        <v>488</v>
      </c>
      <c r="O58" s="85" t="s">
        <v>488</v>
      </c>
    </row>
    <row r="59" spans="1:21" ht="31.5" customHeight="1" x14ac:dyDescent="0.15">
      <c r="B59" s="1163"/>
      <c r="C59" s="1164"/>
      <c r="D59" s="1170" t="s">
        <v>26</v>
      </c>
      <c r="E59" s="1171"/>
      <c r="F59" s="1171"/>
      <c r="G59" s="1171"/>
      <c r="H59" s="1171"/>
      <c r="I59" s="1171"/>
      <c r="J59" s="1172"/>
      <c r="K59" s="86" t="s">
        <v>488</v>
      </c>
      <c r="L59" s="87" t="s">
        <v>488</v>
      </c>
      <c r="M59" s="87" t="s">
        <v>488</v>
      </c>
      <c r="N59" s="87" t="s">
        <v>488</v>
      </c>
      <c r="O59" s="88" t="s">
        <v>488</v>
      </c>
    </row>
    <row r="60" spans="1:21" ht="31.5" customHeight="1" thickBot="1" x14ac:dyDescent="0.2">
      <c r="B60" s="1165"/>
      <c r="C60" s="1166"/>
      <c r="D60" s="1173" t="s">
        <v>27</v>
      </c>
      <c r="E60" s="1174"/>
      <c r="F60" s="1174"/>
      <c r="G60" s="1174"/>
      <c r="H60" s="1174"/>
      <c r="I60" s="1174"/>
      <c r="J60" s="1175"/>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A8W4EGoaa7rik3w2/TG1UXCrWfLwWsIxZwDkBZE1DSVgI892EZ8Ct5hBdMrfM5D+rx5CSwJkHm/a0IExaVRw==" saltValue="jjJnrhx+hsiwy+GbH0PbW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15224</v>
      </c>
      <c r="J41" s="356">
        <v>14631</v>
      </c>
      <c r="K41" s="356">
        <v>14694</v>
      </c>
      <c r="L41" s="356">
        <v>14996</v>
      </c>
      <c r="M41" s="357">
        <v>14414</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3533</v>
      </c>
      <c r="J43" s="359">
        <v>3256</v>
      </c>
      <c r="K43" s="359">
        <v>3194</v>
      </c>
      <c r="L43" s="359">
        <v>2799</v>
      </c>
      <c r="M43" s="360">
        <v>2442</v>
      </c>
    </row>
    <row r="44" spans="2:13" ht="27.75" customHeight="1" x14ac:dyDescent="0.15">
      <c r="B44" s="1186"/>
      <c r="C44" s="1187"/>
      <c r="D44" s="106"/>
      <c r="E44" s="1190" t="s">
        <v>34</v>
      </c>
      <c r="F44" s="1190"/>
      <c r="G44" s="1190"/>
      <c r="H44" s="1191"/>
      <c r="I44" s="358">
        <v>1456</v>
      </c>
      <c r="J44" s="359">
        <v>1310</v>
      </c>
      <c r="K44" s="359">
        <v>1166</v>
      </c>
      <c r="L44" s="359">
        <v>1021</v>
      </c>
      <c r="M44" s="360">
        <v>870</v>
      </c>
    </row>
    <row r="45" spans="2:13" ht="27.75" customHeight="1" x14ac:dyDescent="0.15">
      <c r="B45" s="1186"/>
      <c r="C45" s="1187"/>
      <c r="D45" s="106"/>
      <c r="E45" s="1190" t="s">
        <v>35</v>
      </c>
      <c r="F45" s="1190"/>
      <c r="G45" s="1190"/>
      <c r="H45" s="1191"/>
      <c r="I45" s="358">
        <v>2904</v>
      </c>
      <c r="J45" s="359">
        <v>2842</v>
      </c>
      <c r="K45" s="359">
        <v>2739</v>
      </c>
      <c r="L45" s="359">
        <v>2625</v>
      </c>
      <c r="M45" s="360">
        <v>2491</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10169</v>
      </c>
      <c r="J50" s="359">
        <v>10120</v>
      </c>
      <c r="K50" s="359">
        <v>10248</v>
      </c>
      <c r="L50" s="359">
        <v>10657</v>
      </c>
      <c r="M50" s="360">
        <v>7917</v>
      </c>
    </row>
    <row r="51" spans="2:13" ht="27.75" customHeight="1" x14ac:dyDescent="0.15">
      <c r="B51" s="1186"/>
      <c r="C51" s="1187"/>
      <c r="D51" s="106"/>
      <c r="E51" s="1190" t="s">
        <v>42</v>
      </c>
      <c r="F51" s="1190"/>
      <c r="G51" s="1190"/>
      <c r="H51" s="1191"/>
      <c r="I51" s="358">
        <v>336</v>
      </c>
      <c r="J51" s="359">
        <v>264</v>
      </c>
      <c r="K51" s="359">
        <v>179</v>
      </c>
      <c r="L51" s="359">
        <v>143</v>
      </c>
      <c r="M51" s="360">
        <v>104</v>
      </c>
    </row>
    <row r="52" spans="2:13" ht="27.75" customHeight="1" x14ac:dyDescent="0.15">
      <c r="B52" s="1188"/>
      <c r="C52" s="1189"/>
      <c r="D52" s="106"/>
      <c r="E52" s="1190" t="s">
        <v>43</v>
      </c>
      <c r="F52" s="1190"/>
      <c r="G52" s="1190"/>
      <c r="H52" s="1191"/>
      <c r="I52" s="358">
        <v>16771</v>
      </c>
      <c r="J52" s="359">
        <v>16087</v>
      </c>
      <c r="K52" s="359">
        <v>15928</v>
      </c>
      <c r="L52" s="359">
        <v>16238</v>
      </c>
      <c r="M52" s="360">
        <v>14882</v>
      </c>
    </row>
    <row r="53" spans="2:13" ht="27.75" customHeight="1" thickBot="1" x14ac:dyDescent="0.2">
      <c r="B53" s="1192" t="s">
        <v>19</v>
      </c>
      <c r="C53" s="1193"/>
      <c r="D53" s="110"/>
      <c r="E53" s="1194" t="s">
        <v>44</v>
      </c>
      <c r="F53" s="1194"/>
      <c r="G53" s="1194"/>
      <c r="H53" s="1195"/>
      <c r="I53" s="361">
        <v>-4158</v>
      </c>
      <c r="J53" s="362">
        <v>-4431</v>
      </c>
      <c r="K53" s="362">
        <v>-4563</v>
      </c>
      <c r="L53" s="362">
        <v>-5596</v>
      </c>
      <c r="M53" s="363">
        <v>-2685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dF1YXGjMzLAD3itMEoWhiqkGTZUhrA8ZxuVvHpCm1QO/vOkdOkq0hx0MnvK3VUBcvNp927CNneUYv2+4YNolA==" saltValue="pypfzir5KpcbZU5eSI+v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4685</v>
      </c>
      <c r="G55" s="122">
        <v>4967</v>
      </c>
      <c r="H55" s="123">
        <v>4605</v>
      </c>
    </row>
    <row r="56" spans="2:8" ht="52.5" customHeight="1" x14ac:dyDescent="0.15">
      <c r="B56" s="124"/>
      <c r="C56" s="1213" t="s">
        <v>47</v>
      </c>
      <c r="D56" s="1213"/>
      <c r="E56" s="1214"/>
      <c r="F56" s="125">
        <v>948</v>
      </c>
      <c r="G56" s="125">
        <v>949</v>
      </c>
      <c r="H56" s="126">
        <v>991</v>
      </c>
    </row>
    <row r="57" spans="2:8" ht="53.25" customHeight="1" x14ac:dyDescent="0.15">
      <c r="B57" s="124"/>
      <c r="C57" s="1215" t="s">
        <v>48</v>
      </c>
      <c r="D57" s="1215"/>
      <c r="E57" s="1216"/>
      <c r="F57" s="127">
        <v>6161</v>
      </c>
      <c r="G57" s="127">
        <v>6111</v>
      </c>
      <c r="H57" s="128">
        <v>6106</v>
      </c>
    </row>
    <row r="58" spans="2:8" ht="45.75" customHeight="1" x14ac:dyDescent="0.15">
      <c r="B58" s="129"/>
      <c r="C58" s="1203" t="s">
        <v>549</v>
      </c>
      <c r="D58" s="1204"/>
      <c r="E58" s="1205"/>
      <c r="F58" s="130">
        <v>1962</v>
      </c>
      <c r="G58" s="130">
        <v>2794</v>
      </c>
      <c r="H58" s="131">
        <v>2776</v>
      </c>
    </row>
    <row r="59" spans="2:8" ht="45.75" customHeight="1" x14ac:dyDescent="0.15">
      <c r="B59" s="129"/>
      <c r="C59" s="1203" t="s">
        <v>550</v>
      </c>
      <c r="D59" s="1204"/>
      <c r="E59" s="1205"/>
      <c r="F59" s="130">
        <v>1714</v>
      </c>
      <c r="G59" s="130">
        <v>1715</v>
      </c>
      <c r="H59" s="131">
        <v>1715</v>
      </c>
    </row>
    <row r="60" spans="2:8" ht="45.75" customHeight="1" x14ac:dyDescent="0.15">
      <c r="B60" s="129"/>
      <c r="C60" s="1203" t="s">
        <v>551</v>
      </c>
      <c r="D60" s="1204"/>
      <c r="E60" s="1205"/>
      <c r="F60" s="130">
        <v>573</v>
      </c>
      <c r="G60" s="130">
        <v>573</v>
      </c>
      <c r="H60" s="131">
        <v>573</v>
      </c>
    </row>
    <row r="61" spans="2:8" ht="45.75" customHeight="1" x14ac:dyDescent="0.15">
      <c r="B61" s="129"/>
      <c r="C61" s="1203" t="s">
        <v>552</v>
      </c>
      <c r="D61" s="1204"/>
      <c r="E61" s="1205"/>
      <c r="F61" s="130">
        <v>317</v>
      </c>
      <c r="G61" s="130">
        <v>317</v>
      </c>
      <c r="H61" s="131">
        <v>317</v>
      </c>
    </row>
    <row r="62" spans="2:8" ht="45.75" customHeight="1" thickBot="1" x14ac:dyDescent="0.2">
      <c r="B62" s="132"/>
      <c r="C62" s="1206" t="s">
        <v>553</v>
      </c>
      <c r="D62" s="1207"/>
      <c r="E62" s="1208"/>
      <c r="F62" s="133">
        <v>342</v>
      </c>
      <c r="G62" s="133">
        <v>317</v>
      </c>
      <c r="H62" s="134">
        <v>313</v>
      </c>
    </row>
    <row r="63" spans="2:8" ht="52.5" customHeight="1" thickBot="1" x14ac:dyDescent="0.2">
      <c r="B63" s="135"/>
      <c r="C63" s="1209" t="s">
        <v>49</v>
      </c>
      <c r="D63" s="1209"/>
      <c r="E63" s="1210"/>
      <c r="F63" s="136">
        <v>11794</v>
      </c>
      <c r="G63" s="136">
        <v>12026</v>
      </c>
      <c r="H63" s="137">
        <v>11702</v>
      </c>
    </row>
    <row r="64" spans="2:8" x14ac:dyDescent="0.15"/>
  </sheetData>
  <sheetProtection algorithmName="SHA-512" hashValue="t1kvc6qBOvlxUyY3AD9owp2dLHqlLi1CJYIVlmY7m33lVMTu/VceCbdeq/hSdusbzabNyE/E4H4nOnAi1gImnw==" saltValue="qHL6qcqMtL9j902byLhJ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70027</v>
      </c>
      <c r="E3" s="156"/>
      <c r="F3" s="157">
        <v>94081</v>
      </c>
      <c r="G3" s="158"/>
      <c r="H3" s="159"/>
    </row>
    <row r="4" spans="1:8" x14ac:dyDescent="0.15">
      <c r="A4" s="160"/>
      <c r="B4" s="161"/>
      <c r="C4" s="162"/>
      <c r="D4" s="163">
        <v>25188</v>
      </c>
      <c r="E4" s="164"/>
      <c r="F4" s="165">
        <v>48949</v>
      </c>
      <c r="G4" s="166"/>
      <c r="H4" s="167"/>
    </row>
    <row r="5" spans="1:8" x14ac:dyDescent="0.15">
      <c r="A5" s="148" t="s">
        <v>520</v>
      </c>
      <c r="B5" s="153"/>
      <c r="C5" s="154"/>
      <c r="D5" s="155">
        <v>75022</v>
      </c>
      <c r="E5" s="156"/>
      <c r="F5" s="157">
        <v>92632</v>
      </c>
      <c r="G5" s="158"/>
      <c r="H5" s="159"/>
    </row>
    <row r="6" spans="1:8" x14ac:dyDescent="0.15">
      <c r="A6" s="160"/>
      <c r="B6" s="161"/>
      <c r="C6" s="162"/>
      <c r="D6" s="163">
        <v>22580</v>
      </c>
      <c r="E6" s="164"/>
      <c r="F6" s="165">
        <v>47978</v>
      </c>
      <c r="G6" s="166"/>
      <c r="H6" s="167"/>
    </row>
    <row r="7" spans="1:8" x14ac:dyDescent="0.15">
      <c r="A7" s="148" t="s">
        <v>521</v>
      </c>
      <c r="B7" s="153"/>
      <c r="C7" s="154"/>
      <c r="D7" s="155">
        <v>92396</v>
      </c>
      <c r="E7" s="156"/>
      <c r="F7" s="157">
        <v>96469</v>
      </c>
      <c r="G7" s="158"/>
      <c r="H7" s="159"/>
    </row>
    <row r="8" spans="1:8" x14ac:dyDescent="0.15">
      <c r="A8" s="160"/>
      <c r="B8" s="161"/>
      <c r="C8" s="162"/>
      <c r="D8" s="163">
        <v>47896</v>
      </c>
      <c r="E8" s="164"/>
      <c r="F8" s="165">
        <v>49775</v>
      </c>
      <c r="G8" s="166"/>
      <c r="H8" s="167"/>
    </row>
    <row r="9" spans="1:8" x14ac:dyDescent="0.15">
      <c r="A9" s="148" t="s">
        <v>522</v>
      </c>
      <c r="B9" s="153"/>
      <c r="C9" s="154"/>
      <c r="D9" s="155">
        <v>114925</v>
      </c>
      <c r="E9" s="156"/>
      <c r="F9" s="157">
        <v>85743</v>
      </c>
      <c r="G9" s="158"/>
      <c r="H9" s="159"/>
    </row>
    <row r="10" spans="1:8" x14ac:dyDescent="0.15">
      <c r="A10" s="160"/>
      <c r="B10" s="161"/>
      <c r="C10" s="162"/>
      <c r="D10" s="163">
        <v>72585</v>
      </c>
      <c r="E10" s="164"/>
      <c r="F10" s="165">
        <v>45231</v>
      </c>
      <c r="G10" s="166"/>
      <c r="H10" s="167"/>
    </row>
    <row r="11" spans="1:8" x14ac:dyDescent="0.15">
      <c r="A11" s="148" t="s">
        <v>523</v>
      </c>
      <c r="B11" s="153"/>
      <c r="C11" s="154"/>
      <c r="D11" s="155">
        <v>75104</v>
      </c>
      <c r="E11" s="156"/>
      <c r="F11" s="157">
        <v>92509</v>
      </c>
      <c r="G11" s="158"/>
      <c r="H11" s="159"/>
    </row>
    <row r="12" spans="1:8" x14ac:dyDescent="0.15">
      <c r="A12" s="160"/>
      <c r="B12" s="161"/>
      <c r="C12" s="168"/>
      <c r="D12" s="163">
        <v>42200</v>
      </c>
      <c r="E12" s="164"/>
      <c r="F12" s="165">
        <v>52274</v>
      </c>
      <c r="G12" s="166"/>
      <c r="H12" s="167"/>
    </row>
    <row r="13" spans="1:8" x14ac:dyDescent="0.15">
      <c r="A13" s="148"/>
      <c r="B13" s="153"/>
      <c r="C13" s="169"/>
      <c r="D13" s="170">
        <v>85495</v>
      </c>
      <c r="E13" s="171"/>
      <c r="F13" s="172">
        <v>92287</v>
      </c>
      <c r="G13" s="173"/>
      <c r="H13" s="159"/>
    </row>
    <row r="14" spans="1:8" x14ac:dyDescent="0.15">
      <c r="A14" s="160"/>
      <c r="B14" s="161"/>
      <c r="C14" s="162"/>
      <c r="D14" s="163">
        <v>42090</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0.91</v>
      </c>
      <c r="C19" s="174">
        <f>ROUND(VALUE(SUBSTITUTE(実質収支比率等に係る経年分析!G$48,"▲","-")),2)</f>
        <v>1.59</v>
      </c>
      <c r="D19" s="174">
        <f>ROUND(VALUE(SUBSTITUTE(実質収支比率等に係る経年分析!H$48,"▲","-")),2)</f>
        <v>5.3</v>
      </c>
      <c r="E19" s="174">
        <f>ROUND(VALUE(SUBSTITUTE(実質収支比率等に係る経年分析!I$48,"▲","-")),2)</f>
        <v>2.63</v>
      </c>
      <c r="F19" s="174">
        <f>ROUND(VALUE(SUBSTITUTE(実質収支比率等に係る経年分析!J$48,"▲","-")),2)</f>
        <v>2.58</v>
      </c>
    </row>
    <row r="20" spans="1:11" x14ac:dyDescent="0.15">
      <c r="A20" s="174" t="s">
        <v>53</v>
      </c>
      <c r="B20" s="174">
        <f>ROUND(VALUE(SUBSTITUTE(実質収支比率等に係る経年分析!F$47,"▲","-")),2)</f>
        <v>46.41</v>
      </c>
      <c r="C20" s="174">
        <f>ROUND(VALUE(SUBSTITUTE(実質収支比率等に係る経年分析!G$47,"▲","-")),2)</f>
        <v>45.32</v>
      </c>
      <c r="D20" s="174">
        <f>ROUND(VALUE(SUBSTITUTE(実質収支比率等に係る経年分析!H$47,"▲","-")),2)</f>
        <v>44.93</v>
      </c>
      <c r="E20" s="174">
        <f>ROUND(VALUE(SUBSTITUTE(実質収支比率等に係る経年分析!I$47,"▲","-")),2)</f>
        <v>49.13</v>
      </c>
      <c r="F20" s="174">
        <f>ROUND(VALUE(SUBSTITUTE(実質収支比率等に係る経年分析!J$47,"▲","-")),2)</f>
        <v>45.12</v>
      </c>
    </row>
    <row r="21" spans="1:11" x14ac:dyDescent="0.15">
      <c r="A21" s="174" t="s">
        <v>54</v>
      </c>
      <c r="B21" s="174">
        <f>IF(ISNUMBER(VALUE(SUBSTITUTE(実質収支比率等に係る経年分析!F$49,"▲","-"))),ROUND(VALUE(SUBSTITUTE(実質収支比率等に係る経年分析!F$49,"▲","-")),2),NA())</f>
        <v>-3.66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3.83</v>
      </c>
      <c r="E21" s="174">
        <f>IF(ISNUMBER(VALUE(SUBSTITUTE(実質収支比率等に係る経年分析!I$49,"▲","-"))),ROUND(VALUE(SUBSTITUTE(実質収支比率等に係る経年分析!I$49,"▲","-")),2),NA())</f>
        <v>-2.78</v>
      </c>
      <c r="F21" s="174">
        <f>IF(ISNUMBER(VALUE(SUBSTITUTE(実質収支比率等に係る経年分析!J$49,"▲","-"))),ROUND(VALUE(SUBSTITUTE(実質収支比率等に係る経年分析!J$49,"▲","-")),2),NA())</f>
        <v>-4.87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2.64</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0.41</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2.17</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4.4800000000000004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1982</v>
      </c>
      <c r="E42" s="176"/>
      <c r="F42" s="176"/>
      <c r="G42" s="176">
        <f>'実質公債費比率（分子）の構造'!L$52</f>
        <v>1952</v>
      </c>
      <c r="H42" s="176"/>
      <c r="I42" s="176"/>
      <c r="J42" s="176">
        <f>'実質公債費比率（分子）の構造'!M$52</f>
        <v>1836</v>
      </c>
      <c r="K42" s="176"/>
      <c r="L42" s="176"/>
      <c r="M42" s="176">
        <f>'実質公債費比率（分子）の構造'!N$52</f>
        <v>1824</v>
      </c>
      <c r="N42" s="176"/>
      <c r="O42" s="176"/>
      <c r="P42" s="176">
        <f>'実質公債費比率（分子）の構造'!O$52</f>
        <v>1863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72</v>
      </c>
      <c r="C45" s="176"/>
      <c r="D45" s="176"/>
      <c r="E45" s="176">
        <f>'実質公債費比率（分子）の構造'!L$49</f>
        <v>136</v>
      </c>
      <c r="F45" s="176"/>
      <c r="G45" s="176"/>
      <c r="H45" s="176">
        <f>'実質公債費比率（分子）の構造'!M$49</f>
        <v>136</v>
      </c>
      <c r="I45" s="176"/>
      <c r="J45" s="176"/>
      <c r="K45" s="176">
        <f>'実質公債費比率（分子）の構造'!N$49</f>
        <v>136</v>
      </c>
      <c r="L45" s="176"/>
      <c r="M45" s="176"/>
      <c r="N45" s="176">
        <f>'実質公債費比率（分子）の構造'!O$49</f>
        <v>135</v>
      </c>
      <c r="O45" s="176"/>
      <c r="P45" s="176"/>
    </row>
    <row r="46" spans="1:16" x14ac:dyDescent="0.15">
      <c r="A46" s="176" t="s">
        <v>64</v>
      </c>
      <c r="B46" s="176">
        <f>'実質公債費比率（分子）の構造'!K$48</f>
        <v>416</v>
      </c>
      <c r="C46" s="176"/>
      <c r="D46" s="176"/>
      <c r="E46" s="176">
        <f>'実質公債費比率（分子）の構造'!L$48</f>
        <v>382</v>
      </c>
      <c r="F46" s="176"/>
      <c r="G46" s="176"/>
      <c r="H46" s="176">
        <f>'実質公債費比率（分子）の構造'!M$48</f>
        <v>429</v>
      </c>
      <c r="I46" s="176"/>
      <c r="J46" s="176"/>
      <c r="K46" s="176">
        <f>'実質公債費比率（分子）の構造'!N$48</f>
        <v>272</v>
      </c>
      <c r="L46" s="176"/>
      <c r="M46" s="176"/>
      <c r="N46" s="176">
        <f>'実質公債費比率（分子）の構造'!O$48</f>
        <v>252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2314</v>
      </c>
      <c r="C49" s="176"/>
      <c r="D49" s="176"/>
      <c r="E49" s="176">
        <f>'実質公債費比率（分子）の構造'!L$45</f>
        <v>2246</v>
      </c>
      <c r="F49" s="176"/>
      <c r="G49" s="176"/>
      <c r="H49" s="176">
        <f>'実質公債費比率（分子）の構造'!M$45</f>
        <v>2072</v>
      </c>
      <c r="I49" s="176"/>
      <c r="J49" s="176"/>
      <c r="K49" s="176">
        <f>'実質公債費比率（分子）の構造'!N$45</f>
        <v>2094</v>
      </c>
      <c r="L49" s="176"/>
      <c r="M49" s="176"/>
      <c r="N49" s="176">
        <f>'実質公債費比率（分子）の構造'!O$45</f>
        <v>2150</v>
      </c>
      <c r="O49" s="176"/>
      <c r="P49" s="176"/>
    </row>
    <row r="50" spans="1:16" x14ac:dyDescent="0.15">
      <c r="A50" s="176" t="s">
        <v>67</v>
      </c>
      <c r="B50" s="176" t="e">
        <f>NA()</f>
        <v>#N/A</v>
      </c>
      <c r="C50" s="176">
        <f>IF(ISNUMBER('実質公債費比率（分子）の構造'!K$53),'実質公債費比率（分子）の構造'!K$53,NA())</f>
        <v>820</v>
      </c>
      <c r="D50" s="176" t="e">
        <f>NA()</f>
        <v>#N/A</v>
      </c>
      <c r="E50" s="176" t="e">
        <f>NA()</f>
        <v>#N/A</v>
      </c>
      <c r="F50" s="176">
        <f>IF(ISNUMBER('実質公債費比率（分子）の構造'!L$53),'実質公債費比率（分子）の構造'!L$53,NA())</f>
        <v>812</v>
      </c>
      <c r="G50" s="176" t="e">
        <f>NA()</f>
        <v>#N/A</v>
      </c>
      <c r="H50" s="176" t="e">
        <f>NA()</f>
        <v>#N/A</v>
      </c>
      <c r="I50" s="176">
        <f>IF(ISNUMBER('実質公債費比率（分子）の構造'!M$53),'実質公債費比率（分子）の構造'!M$53,NA())</f>
        <v>801</v>
      </c>
      <c r="J50" s="176" t="e">
        <f>NA()</f>
        <v>#N/A</v>
      </c>
      <c r="K50" s="176" t="e">
        <f>NA()</f>
        <v>#N/A</v>
      </c>
      <c r="L50" s="176">
        <f>IF(ISNUMBER('実質公債費比率（分子）の構造'!N$53),'実質公債費比率（分子）の構造'!N$53,NA())</f>
        <v>678</v>
      </c>
      <c r="M50" s="176" t="e">
        <f>NA()</f>
        <v>#N/A</v>
      </c>
      <c r="N50" s="176" t="e">
        <f>NA()</f>
        <v>#N/A</v>
      </c>
      <c r="O50" s="176">
        <f>IF(ISNUMBER('実質公債費比率（分子）の構造'!O$53),'実質公債費比率（分子）の構造'!O$53,NA())</f>
        <v>674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16771</v>
      </c>
      <c r="E56" s="175"/>
      <c r="F56" s="175"/>
      <c r="G56" s="175">
        <f>'将来負担比率（分子）の構造'!J$52</f>
        <v>16087</v>
      </c>
      <c r="H56" s="175"/>
      <c r="I56" s="175"/>
      <c r="J56" s="175">
        <f>'将来負担比率（分子）の構造'!K$52</f>
        <v>15928</v>
      </c>
      <c r="K56" s="175"/>
      <c r="L56" s="175"/>
      <c r="M56" s="175">
        <f>'将来負担比率（分子）の構造'!L$52</f>
        <v>16238</v>
      </c>
      <c r="N56" s="175"/>
      <c r="O56" s="175"/>
      <c r="P56" s="175">
        <f>'将来負担比率（分子）の構造'!M$52</f>
        <v>14882</v>
      </c>
    </row>
    <row r="57" spans="1:16" x14ac:dyDescent="0.15">
      <c r="A57" s="175" t="s">
        <v>42</v>
      </c>
      <c r="B57" s="175"/>
      <c r="C57" s="175"/>
      <c r="D57" s="175">
        <f>'将来負担比率（分子）の構造'!I$51</f>
        <v>336</v>
      </c>
      <c r="E57" s="175"/>
      <c r="F57" s="175"/>
      <c r="G57" s="175">
        <f>'将来負担比率（分子）の構造'!J$51</f>
        <v>264</v>
      </c>
      <c r="H57" s="175"/>
      <c r="I57" s="175"/>
      <c r="J57" s="175">
        <f>'将来負担比率（分子）の構造'!K$51</f>
        <v>179</v>
      </c>
      <c r="K57" s="175"/>
      <c r="L57" s="175"/>
      <c r="M57" s="175">
        <f>'将来負担比率（分子）の構造'!L$51</f>
        <v>143</v>
      </c>
      <c r="N57" s="175"/>
      <c r="O57" s="175"/>
      <c r="P57" s="175">
        <f>'将来負担比率（分子）の構造'!M$51</f>
        <v>104</v>
      </c>
    </row>
    <row r="58" spans="1:16" x14ac:dyDescent="0.15">
      <c r="A58" s="175" t="s">
        <v>41</v>
      </c>
      <c r="B58" s="175"/>
      <c r="C58" s="175"/>
      <c r="D58" s="175">
        <f>'将来負担比率（分子）の構造'!I$50</f>
        <v>10169</v>
      </c>
      <c r="E58" s="175"/>
      <c r="F58" s="175"/>
      <c r="G58" s="175">
        <f>'将来負担比率（分子）の構造'!J$50</f>
        <v>10120</v>
      </c>
      <c r="H58" s="175"/>
      <c r="I58" s="175"/>
      <c r="J58" s="175">
        <f>'将来負担比率（分子）の構造'!K$50</f>
        <v>10248</v>
      </c>
      <c r="K58" s="175"/>
      <c r="L58" s="175"/>
      <c r="M58" s="175">
        <f>'将来負担比率（分子）の構造'!L$50</f>
        <v>10657</v>
      </c>
      <c r="N58" s="175"/>
      <c r="O58" s="175"/>
      <c r="P58" s="175">
        <f>'将来負担比率（分子）の構造'!M$50</f>
        <v>7917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2904</v>
      </c>
      <c r="C62" s="175"/>
      <c r="D62" s="175"/>
      <c r="E62" s="175">
        <f>'将来負担比率（分子）の構造'!J$45</f>
        <v>2842</v>
      </c>
      <c r="F62" s="175"/>
      <c r="G62" s="175"/>
      <c r="H62" s="175">
        <f>'将来負担比率（分子）の構造'!K$45</f>
        <v>2739</v>
      </c>
      <c r="I62" s="175"/>
      <c r="J62" s="175"/>
      <c r="K62" s="175">
        <f>'将来負担比率（分子）の構造'!L$45</f>
        <v>2625</v>
      </c>
      <c r="L62" s="175"/>
      <c r="M62" s="175"/>
      <c r="N62" s="175">
        <f>'将来負担比率（分子）の構造'!M$45</f>
        <v>2491</v>
      </c>
      <c r="O62" s="175"/>
      <c r="P62" s="175"/>
    </row>
    <row r="63" spans="1:16" x14ac:dyDescent="0.15">
      <c r="A63" s="175" t="s">
        <v>34</v>
      </c>
      <c r="B63" s="175">
        <f>'将来負担比率（分子）の構造'!I$44</f>
        <v>1456</v>
      </c>
      <c r="C63" s="175"/>
      <c r="D63" s="175"/>
      <c r="E63" s="175">
        <f>'将来負担比率（分子）の構造'!J$44</f>
        <v>1310</v>
      </c>
      <c r="F63" s="175"/>
      <c r="G63" s="175"/>
      <c r="H63" s="175">
        <f>'将来負担比率（分子）の構造'!K$44</f>
        <v>1166</v>
      </c>
      <c r="I63" s="175"/>
      <c r="J63" s="175"/>
      <c r="K63" s="175">
        <f>'将来負担比率（分子）の構造'!L$44</f>
        <v>1021</v>
      </c>
      <c r="L63" s="175"/>
      <c r="M63" s="175"/>
      <c r="N63" s="175">
        <f>'将来負担比率（分子）の構造'!M$44</f>
        <v>870</v>
      </c>
      <c r="O63" s="175"/>
      <c r="P63" s="175"/>
    </row>
    <row r="64" spans="1:16" x14ac:dyDescent="0.15">
      <c r="A64" s="175" t="s">
        <v>33</v>
      </c>
      <c r="B64" s="175">
        <f>'将来負担比率（分子）の構造'!I$43</f>
        <v>3533</v>
      </c>
      <c r="C64" s="175"/>
      <c r="D64" s="175"/>
      <c r="E64" s="175">
        <f>'将来負担比率（分子）の構造'!J$43</f>
        <v>3256</v>
      </c>
      <c r="F64" s="175"/>
      <c r="G64" s="175"/>
      <c r="H64" s="175">
        <f>'将来負担比率（分子）の構造'!K$43</f>
        <v>3194</v>
      </c>
      <c r="I64" s="175"/>
      <c r="J64" s="175"/>
      <c r="K64" s="175">
        <f>'将来負担比率（分子）の構造'!L$43</f>
        <v>2799</v>
      </c>
      <c r="L64" s="175"/>
      <c r="M64" s="175"/>
      <c r="N64" s="175">
        <f>'将来負担比率（分子）の構造'!M$43</f>
        <v>2442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15224</v>
      </c>
      <c r="C66" s="175"/>
      <c r="D66" s="175"/>
      <c r="E66" s="175">
        <f>'将来負担比率（分子）の構造'!J$41</f>
        <v>14631</v>
      </c>
      <c r="F66" s="175"/>
      <c r="G66" s="175"/>
      <c r="H66" s="175">
        <f>'将来負担比率（分子）の構造'!K$41</f>
        <v>14694</v>
      </c>
      <c r="I66" s="175"/>
      <c r="J66" s="175"/>
      <c r="K66" s="175">
        <f>'将来負担比率（分子）の構造'!L$41</f>
        <v>14996</v>
      </c>
      <c r="L66" s="175"/>
      <c r="M66" s="175"/>
      <c r="N66" s="175">
        <f>'将来負担比率（分子）の構造'!M$41</f>
        <v>14414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4685</v>
      </c>
      <c r="C72" s="179">
        <f>基金残高に係る経年分析!G55</f>
        <v>4967</v>
      </c>
      <c r="D72" s="179">
        <f>基金残高に係る経年分析!H55</f>
        <v>4605</v>
      </c>
    </row>
    <row r="73" spans="1:16" x14ac:dyDescent="0.15">
      <c r="A73" s="178" t="s">
        <v>74</v>
      </c>
      <c r="B73" s="179">
        <f>基金残高に係る経年分析!F56</f>
        <v>948</v>
      </c>
      <c r="C73" s="179">
        <f>基金残高に係る経年分析!G56</f>
        <v>949</v>
      </c>
      <c r="D73" s="179">
        <f>基金残高に係る経年分析!H56</f>
        <v>991</v>
      </c>
    </row>
    <row r="74" spans="1:16" x14ac:dyDescent="0.15">
      <c r="A74" s="178" t="s">
        <v>75</v>
      </c>
      <c r="B74" s="179">
        <f>基金残高に係る経年分析!F57</f>
        <v>6161</v>
      </c>
      <c r="C74" s="179">
        <f>基金残高に係る経年分析!G57</f>
        <v>6111</v>
      </c>
      <c r="D74" s="179">
        <f>基金残高に係る経年分析!H57</f>
        <v>6106</v>
      </c>
    </row>
  </sheetData>
  <sheetProtection algorithmName="SHA-512" hashValue="R2rkl2Mw6+iXu6xTBcY4p5RlSk76gMNyIpt0UcKdQc4ft/PySq+ZxFtyWcKhAwi4Tu3svC9pICTiuLkaf76LeA==" saltValue="4Py6aAO8p+yUdL3Vt/+I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