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Fsv-yamada\2011新組織共有フォルダ\11企画財政課\移行(財政)\01財政係\財政状況資料集\財政状況資料集（H22-）\R3財政状況資料集\05結合→報告\"/>
    </mc:Choice>
  </mc:AlternateContent>
  <xr:revisionPtr revIDLastSave="0" documentId="13_ncr:1_{EB1C85DA-FCF1-4081-AA78-50893860CE5E}" xr6:coauthVersionLast="36" xr6:coauthVersionMax="36" xr10:uidLastSave="{00000000-0000-0000-0000-000000000000}"/>
  <bookViews>
    <workbookView xWindow="0" yWindow="0" windowWidth="24000" windowHeight="9435" firstSheet="12" activeTab="13"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2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<sst xmlns="http://schemas.openxmlformats.org/spreadsheetml/2006/main" count="1179" uniqueCount="566">
  <si>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</si>
  <si>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</si>
  <si>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</si>
  <si>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</si>
  <si>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標準財政規模比（％）</t>
  </si>
  <si>
    <t>第2次</t>
    <rPh sb="0" eb="1">
      <t>ダイ</t>
    </rPh>
    <rPh sb="2" eb="3">
      <t>ジ</t>
    </rPh>
    <phoneticPr fontId="5"/>
  </si>
  <si>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</si>
  <si>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</si>
  <si>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</si>
  <si>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</si>
  <si>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</si>
  <si>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</si>
  <si>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</si>
  <si>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</si>
  <si>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</si>
  <si>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</si>
  <si>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</si>
  <si>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</si>
  <si>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</si>
  <si>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</si>
  <si>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</si>
  <si>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</si>
  <si>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</si>
  <si>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</si>
  <si>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</si>
  <si>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</si>
  <si>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</si>
  <si>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</si>
  <si>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</si>
  <si>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</si>
  <si>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</si>
  <si>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</si>
  <si>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</si>
  <si>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</si>
  <si>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</si>
  <si>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</si>
  <si>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</si>
  <si>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</si>
  <si>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</si>
  <si>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</si>
  <si>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</si>
  <si>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</si>
  <si>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</si>
  <si>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</si>
  <si>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</si>
  <si>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</si>
  <si>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</si>
  <si>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</si>
  <si>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</si>
  <si>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</si>
  <si>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</si>
  <si>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</si>
  <si>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</si>
  <si>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</si>
  <si>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</si>
  <si>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</si>
  <si>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</si>
  <si>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</si>
  <si>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</si>
  <si>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</si>
  <si>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</si>
  <si>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</si>
  <si>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</si>
  <si>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</si>
  <si>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</si>
  <si>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</si>
  <si>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</si>
  <si>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</si>
  <si>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</si>
  <si>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</si>
  <si>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35"/>
  </si>
  <si>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</si>
  <si>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</si>
  <si>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</si>
  <si>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</si>
  <si>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</si>
  <si>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</si>
  <si>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</si>
  <si>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</si>
  <si>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</si>
  <si>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</si>
  <si>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</si>
  <si>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</si>
  <si>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</si>
  <si>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</si>
  <si>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</si>
  <si>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</si>
  <si>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</si>
  <si>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</si>
  <si>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</si>
  <si>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</si>
  <si>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</si>
  <si>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</si>
  <si>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</si>
  <si>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</si>
  <si>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</si>
  <si>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</si>
  <si>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</si>
  <si>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</si>
  <si>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</si>
  <si>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</si>
  <si>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</si>
  <si>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</si>
  <si>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</si>
  <si>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</si>
  <si>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</si>
  <si>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</si>
  <si>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</si>
  <si>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</si>
  <si>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特定環境保全公共下水道事業特別会計</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</si>
  <si>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</si>
  <si>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</si>
  <si>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</si>
  <si>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</si>
  <si>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</si>
  <si>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</si>
  <si>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</si>
  <si>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</si>
  <si>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</si>
  <si>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5"/>
  </si>
  <si>
    <t>赤字額</t>
    <rPh sb="0" eb="2">
      <t>アカジ</t>
    </rPh>
    <rPh sb="2" eb="3">
      <t>ガク</t>
    </rPh>
    <phoneticPr fontId="35"/>
  </si>
  <si>
    <t>まちづくり応援基金</t>
    <rPh sb="5" eb="7">
      <t>オウエン</t>
    </rPh>
    <rPh sb="7" eb="9">
      <t>キキン</t>
    </rPh>
    <phoneticPr fontId="5"/>
  </si>
  <si>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</si>
  <si>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</si>
  <si>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</si>
  <si>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</si>
  <si>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</si>
  <si>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</si>
  <si>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</si>
  <si>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</si>
  <si>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</si>
  <si>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</si>
  <si>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</si>
  <si>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</si>
  <si>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</si>
  <si>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</si>
  <si>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</si>
  <si>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</si>
  <si>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</si>
  <si>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</si>
  <si>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</si>
  <si>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</si>
  <si>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</si>
  <si>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</si>
  <si>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</si>
  <si>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</si>
  <si>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</si>
  <si>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</si>
  <si>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</si>
  <si>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</si>
  <si>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</si>
  <si>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交通災害共済事業特別会計</t>
    <rPh sb="0" eb="2">
      <t>コウツウ</t>
    </rPh>
    <rPh sb="2" eb="4">
      <t>サイガイ</t>
    </rPh>
    <rPh sb="4" eb="6">
      <t>キョウサイ</t>
    </rPh>
    <rPh sb="6" eb="8">
      <t>ジギョウ</t>
    </rPh>
    <rPh sb="8" eb="10">
      <t>トクベツ</t>
    </rPh>
    <rPh sb="10" eb="12">
      <t>カイケイ</t>
    </rPh>
    <phoneticPr fontId="5"/>
  </si>
  <si>
    <t>他会計等
からの
繰入金</t>
    <rPh sb="9" eb="11">
      <t>クリイレ</t>
    </rPh>
    <rPh sb="11" eb="12">
      <t>キン</t>
    </rPh>
    <phoneticPr fontId="33"/>
  </si>
  <si>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</si>
  <si>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</si>
  <si>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</si>
  <si>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</si>
  <si>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</si>
  <si>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</si>
  <si>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</si>
  <si>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</si>
  <si>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</si>
  <si>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</si>
  <si>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香美市</t>
  </si>
  <si>
    <t>合計</t>
  </si>
  <si>
    <t>他会計等
からの
繰入金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</si>
  <si>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</si>
  <si>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</si>
  <si>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</si>
  <si>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</si>
  <si>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</si>
  <si>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</si>
  <si>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</si>
  <si>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</si>
  <si>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</si>
  <si>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</si>
  <si>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</si>
  <si>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</si>
  <si>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</si>
  <si>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</si>
  <si>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</si>
  <si>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</si>
  <si>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</si>
  <si>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</si>
  <si>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</si>
  <si>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</si>
  <si>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</si>
  <si>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</si>
  <si>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</si>
  <si>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</si>
  <si>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</si>
  <si>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</si>
  <si>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</si>
  <si>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</si>
  <si>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</si>
  <si>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</si>
  <si>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-3.6</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</si>
  <si>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</si>
  <si>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</si>
  <si>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</si>
  <si>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</si>
  <si>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</si>
  <si>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</si>
  <si>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</si>
  <si>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</si>
  <si>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</si>
  <si>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</si>
  <si>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介護保険特別会計（保険事業勘定）</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</si>
  <si>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</si>
  <si>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</si>
  <si>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</si>
  <si>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</si>
  <si>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</si>
  <si>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</si>
  <si>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</si>
  <si>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</si>
  <si>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</si>
  <si>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</si>
  <si>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</si>
  <si>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</si>
  <si>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</si>
  <si>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</si>
  <si>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</si>
  <si>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</si>
  <si>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</si>
  <si>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</si>
  <si>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</si>
  <si>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</si>
  <si>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</si>
  <si>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</si>
  <si>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構成比</t>
    <rPh sb="0" eb="3">
      <t>コウセイヒ</t>
    </rPh>
    <phoneticPr fontId="5"/>
  </si>
  <si>
    <t>使用料</t>
  </si>
  <si>
    <t>-0.9</t>
  </si>
  <si>
    <t>施設等整備基金</t>
  </si>
  <si>
    <t>-0.8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</si>
  <si>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</si>
  <si>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</si>
  <si>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</si>
  <si>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</si>
  <si>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</si>
  <si>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</si>
  <si>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</si>
  <si>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</si>
  <si>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</si>
  <si>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</si>
  <si>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</si>
  <si>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</si>
  <si>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</si>
  <si>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</si>
  <si>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</si>
  <si>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</si>
  <si>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</si>
  <si>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</si>
  <si>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</si>
  <si>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</si>
  <si>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</si>
  <si>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</si>
  <si>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</si>
  <si>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</si>
  <si>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</si>
  <si>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庁舎建設基金</t>
  </si>
  <si>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</si>
  <si>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</si>
  <si>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</si>
  <si>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</si>
  <si>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</si>
  <si>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</si>
  <si>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</si>
  <si>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</si>
  <si>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</si>
  <si>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</si>
  <si>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</si>
  <si>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</si>
  <si>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</si>
  <si>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</si>
  <si>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</si>
  <si>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</si>
  <si>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</si>
  <si>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</si>
  <si>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</si>
  <si>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</si>
  <si>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</si>
  <si>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</si>
  <si>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</si>
  <si>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</si>
  <si>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</si>
  <si>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</si>
  <si>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</si>
  <si>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</si>
  <si>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</si>
  <si>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</si>
  <si>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</si>
  <si>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</si>
  <si>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</si>
  <si>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</si>
  <si>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</si>
  <si>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</si>
  <si>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</si>
  <si>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</si>
  <si>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</si>
  <si>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</si>
  <si>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</si>
  <si>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</si>
  <si>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</si>
  <si>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</si>
  <si>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決算額</t>
    <rPh sb="0" eb="2">
      <t>ケッサン</t>
    </rPh>
    <rPh sb="2" eb="3">
      <t>ガク</t>
    </rPh>
    <phoneticPr fontId="5"/>
  </si>
  <si>
    <t>▲退職金</t>
    <rPh sb="1" eb="3">
      <t>タイショク</t>
    </rPh>
    <rPh sb="3" eb="4">
      <t>キン</t>
    </rPh>
    <phoneticPr fontId="5"/>
  </si>
  <si>
    <t>高知県香美市</t>
  </si>
  <si>
    <t>地方税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</si>
  <si>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</si>
  <si>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</si>
  <si>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</si>
  <si>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</si>
  <si>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</si>
  <si>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7"/>
  </si>
  <si>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</si>
  <si>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</si>
  <si>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</si>
  <si>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</si>
  <si>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</si>
  <si>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</si>
  <si>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</si>
  <si>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</si>
  <si>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</si>
  <si>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</si>
  <si>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</si>
  <si>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</si>
  <si>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</si>
  <si>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</si>
  <si>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</si>
  <si>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</si>
  <si>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</si>
  <si>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</si>
  <si>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</si>
  <si>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</si>
  <si>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</si>
  <si>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</si>
  <si>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</si>
  <si>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</si>
  <si>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</si>
  <si>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</si>
  <si>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</si>
  <si>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</si>
  <si>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</si>
  <si>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</si>
  <si>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</si>
  <si>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</si>
  <si>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</si>
  <si>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</si>
  <si>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</si>
  <si>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</si>
  <si>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</si>
  <si>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</si>
  <si>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</si>
  <si>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</si>
  <si>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</si>
  <si>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</si>
  <si>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</si>
  <si>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</si>
  <si>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</si>
  <si>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</si>
  <si>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5"/>
  </si>
  <si>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</si>
  <si>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</si>
  <si>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</si>
  <si>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</si>
  <si>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</si>
  <si>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</si>
  <si>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</si>
  <si>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</si>
  <si>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</si>
  <si>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</si>
  <si>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</si>
  <si>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</si>
  <si>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</si>
  <si>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</si>
  <si>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</si>
  <si>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</si>
  <si>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</si>
  <si>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</si>
  <si>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</si>
  <si>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</si>
  <si>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</si>
  <si>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</si>
  <si>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</si>
  <si>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</si>
  <si>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南国・香南・香美租税債権管理機構</t>
    <rPh sb="0" eb="2">
      <t>ナンゴク</t>
    </rPh>
    <rPh sb="3" eb="5">
      <t>コウナン</t>
    </rPh>
    <rPh sb="6" eb="8">
      <t>カミ</t>
    </rPh>
    <rPh sb="8" eb="10">
      <t>ソゼイ</t>
    </rPh>
    <rPh sb="10" eb="12">
      <t>サイケン</t>
    </rPh>
    <rPh sb="12" eb="14">
      <t>カンリ</t>
    </rPh>
    <rPh sb="14" eb="16">
      <t>キコウ</t>
    </rPh>
    <phoneticPr fontId="41"/>
  </si>
  <si>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</si>
  <si>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</si>
  <si>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</si>
  <si>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</si>
  <si>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</si>
  <si>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</si>
  <si>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</si>
  <si>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</si>
  <si>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</si>
  <si>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</si>
  <si>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</si>
  <si>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</si>
  <si>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</si>
  <si>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</si>
  <si>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</si>
  <si>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</si>
  <si>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</si>
  <si>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</si>
  <si>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</si>
  <si>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</si>
  <si>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</si>
  <si>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</si>
  <si>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 xml:space="preserve"> 過去５年間平均</t>
    <rPh sb="1" eb="3">
      <t>カコ</t>
    </rPh>
    <rPh sb="4" eb="6">
      <t>ネンカン</t>
    </rPh>
    <rPh sb="6" eb="8">
      <t>ヘイキン</t>
    </rPh>
    <phoneticPr fontId="5"/>
  </si>
  <si>
    <t>簡易水道</t>
  </si>
  <si>
    <t>加入世帯数(世帯)</t>
  </si>
  <si>
    <t>　繰出金</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</si>
  <si>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</si>
  <si>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</si>
  <si>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</si>
  <si>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</si>
  <si>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</si>
  <si>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</si>
  <si>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</si>
  <si>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</si>
  <si>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5"/>
  </si>
  <si>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</si>
  <si>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</si>
  <si>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</si>
  <si>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</si>
  <si>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</si>
  <si>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</si>
  <si>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</si>
  <si>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</si>
  <si>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</si>
  <si>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</si>
  <si>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</si>
  <si>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</si>
  <si>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</si>
  <si>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</si>
  <si>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</si>
  <si>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</si>
  <si>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</si>
  <si>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</si>
  <si>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</si>
  <si>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</si>
  <si>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</si>
  <si>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</si>
  <si>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</si>
  <si>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</si>
  <si>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</si>
  <si>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</si>
  <si>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</si>
  <si>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</si>
  <si>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</si>
  <si>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</si>
  <si>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</si>
  <si>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</si>
  <si>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</si>
  <si>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</si>
  <si>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</si>
  <si>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</si>
  <si>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</si>
  <si>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</si>
  <si>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介護保険特別会計（介護サービス事業勘定）</t>
  </si>
  <si>
    <t>水道事業会計</t>
  </si>
  <si>
    <t>法適用企業</t>
  </si>
  <si>
    <t>▲ 6.82</t>
  </si>
  <si>
    <t>公共下水道事業特別会計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</si>
  <si>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</si>
  <si>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</si>
  <si>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</si>
  <si>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</si>
  <si>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</si>
  <si>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</si>
  <si>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</si>
  <si>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</si>
  <si>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</si>
  <si>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</si>
  <si>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</si>
  <si>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将来負担比率</t>
    <rPh sb="0" eb="2">
      <t>ショウライ</t>
    </rPh>
    <rPh sb="2" eb="4">
      <t>フタン</t>
    </rPh>
    <rPh sb="4" eb="6">
      <t>ヒリツ</t>
    </rPh>
    <phoneticPr fontId="37"/>
  </si>
  <si>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</si>
  <si>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</si>
  <si>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</si>
  <si>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</si>
  <si>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</si>
  <si>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</si>
  <si>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</si>
  <si>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</si>
  <si>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</si>
  <si>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</si>
  <si>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</si>
  <si>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</si>
  <si>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</si>
  <si>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</si>
  <si>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</si>
  <si>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</si>
  <si>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</si>
  <si>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</si>
  <si>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</si>
  <si>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</si>
  <si>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</si>
  <si>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</si>
  <si>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</si>
  <si>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</si>
  <si>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</si>
  <si>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</si>
  <si>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</si>
  <si>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</si>
  <si>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</si>
  <si>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</si>
  <si>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香美郡殖林組合</t>
    <rPh sb="0" eb="2">
      <t>カミ</t>
    </rPh>
    <rPh sb="2" eb="3">
      <t>グン</t>
    </rPh>
    <rPh sb="3" eb="4">
      <t>ショク</t>
    </rPh>
    <rPh sb="4" eb="5">
      <t>リン</t>
    </rPh>
    <rPh sb="5" eb="7">
      <t>クミアイ</t>
    </rPh>
    <phoneticPr fontId="41"/>
  </si>
  <si>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</si>
  <si>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</si>
  <si>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</si>
  <si>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</si>
  <si>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</si>
  <si>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</si>
  <si>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</si>
  <si>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</si>
  <si>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</si>
  <si>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</si>
  <si>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</si>
  <si>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</si>
  <si>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</si>
  <si>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</si>
  <si>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</si>
  <si>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</si>
  <si>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</si>
  <si>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</si>
  <si>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</si>
  <si>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</si>
  <si>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</si>
  <si>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</si>
  <si>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</si>
  <si>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</si>
  <si>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</si>
  <si>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</si>
  <si>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 2.71</t>
  </si>
  <si>
    <t>▲ 3.66</t>
  </si>
  <si>
    <t>その他会計（赤字）</t>
  </si>
  <si>
    <t>（百万円）</t>
  </si>
  <si>
    <t>H28末</t>
  </si>
  <si>
    <t>H29末</t>
  </si>
  <si>
    <t>H30末</t>
  </si>
  <si>
    <t>R01末</t>
  </si>
  <si>
    <t>R02末</t>
  </si>
  <si>
    <t>香南香美衛生組合</t>
    <rPh sb="0" eb="2">
      <t>コウナン</t>
    </rPh>
    <rPh sb="2" eb="4">
      <t>カミ</t>
    </rPh>
    <rPh sb="4" eb="6">
      <t>エイセイ</t>
    </rPh>
    <rPh sb="6" eb="8">
      <t>クミアイ</t>
    </rPh>
    <phoneticPr fontId="41"/>
  </si>
  <si>
    <t>香南斎場組合</t>
    <rPh sb="0" eb="2">
      <t>コウナン</t>
    </rPh>
    <rPh sb="2" eb="4">
      <t>サイジョウ</t>
    </rPh>
    <rPh sb="4" eb="6">
      <t>クミアイ</t>
    </rPh>
    <phoneticPr fontId="41"/>
  </si>
  <si>
    <t>香南香美老人ホーム組合</t>
    <rPh sb="0" eb="2">
      <t>コウナン</t>
    </rPh>
    <rPh sb="2" eb="4">
      <t>カミ</t>
    </rPh>
    <rPh sb="4" eb="6">
      <t>ロウジン</t>
    </rPh>
    <rPh sb="9" eb="11">
      <t>クミアイ</t>
    </rPh>
    <phoneticPr fontId="41"/>
  </si>
  <si>
    <t>香南清掃組合</t>
    <rPh sb="0" eb="2">
      <t>コウナン</t>
    </rPh>
    <rPh sb="2" eb="4">
      <t>セイソウ</t>
    </rPh>
    <rPh sb="4" eb="6">
      <t>クミアイ</t>
    </rPh>
    <phoneticPr fontId="41"/>
  </si>
  <si>
    <t>高知県広域食肉センター事務組合</t>
    <rPh sb="0" eb="3">
      <t>コウチケン</t>
    </rPh>
    <rPh sb="3" eb="5">
      <t>コウイキ</t>
    </rPh>
    <rPh sb="5" eb="7">
      <t>ショクニク</t>
    </rPh>
    <rPh sb="11" eb="13">
      <t>ジム</t>
    </rPh>
    <rPh sb="13" eb="15">
      <t>クミアイ</t>
    </rPh>
    <phoneticPr fontId="41"/>
  </si>
  <si>
    <t>こうち人づくり広域連合</t>
    <rPh sb="3" eb="4">
      <t>ヒト</t>
    </rPh>
    <rPh sb="7" eb="9">
      <t>コウイキ</t>
    </rPh>
    <rPh sb="9" eb="11">
      <t>レンゴウ</t>
    </rPh>
    <phoneticPr fontId="41"/>
  </si>
  <si>
    <t>高知県市町村総合事務組合</t>
    <rPh sb="0" eb="3">
      <t>コウチケン</t>
    </rPh>
    <rPh sb="3" eb="6">
      <t>シチョウソン</t>
    </rPh>
    <rPh sb="6" eb="8">
      <t>ソウゴウ</t>
    </rPh>
    <rPh sb="8" eb="10">
      <t>ジム</t>
    </rPh>
    <rPh sb="10" eb="12">
      <t>クミアイ</t>
    </rPh>
    <phoneticPr fontId="41"/>
  </si>
  <si>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41"/>
  </si>
  <si>
    <t>一般会計</t>
    <rPh sb="0" eb="2">
      <t>イッパン</t>
    </rPh>
    <rPh sb="2" eb="4">
      <t>カイケイ</t>
    </rPh>
    <phoneticPr fontId="5"/>
  </si>
  <si>
    <t>合併振興基金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</si>
  <si>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</si>
  <si>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</si>
  <si>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</si>
  <si>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過年度より、将来世代負担比率は0であり、今後も将来負担比率が0になるように負債の調整等を行う。
また、有形固定資産減価償却率は類似団体よりも低い水準を推移しているが、少し割合が高くなりつつある。今後も今の水準を維持するために公共施設のマネジメントを実施していくこととする。</t>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</si>
  <si>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</si>
  <si>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</si>
  <si>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</si>
  <si>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</si>
  <si>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</si>
  <si>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</si>
  <si>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今後も将来負担比率が0になるように負債の残高への注意はもちろん、社会的要因により歳入が減少することを見越した上で、実質公債費比率の動きに留意しながら負債の管理を行っていくこととする。</t>
    <rPh sb="0" eb="2">
      <t>コンゴ</t>
    </rPh>
    <rPh sb="3" eb="5">
      <t>ショウライ</t>
    </rPh>
    <rPh sb="5" eb="7">
      <t>フタン</t>
    </rPh>
    <rPh sb="7" eb="9">
      <t>ヒリツ</t>
    </rPh>
    <rPh sb="17" eb="19">
      <t>フサイ</t>
    </rPh>
    <rPh sb="20" eb="22">
      <t>ザンダカ</t>
    </rPh>
    <rPh sb="24" eb="26">
      <t>チュウイ</t>
    </rPh>
    <rPh sb="32" eb="35">
      <t>シャカイテキ</t>
    </rPh>
    <rPh sb="35" eb="37">
      <t>ヨウイン</t>
    </rPh>
    <rPh sb="40" eb="42">
      <t>サイニュウ</t>
    </rPh>
    <rPh sb="43" eb="45">
      <t>ゲンショウ</t>
    </rPh>
    <rPh sb="50" eb="52">
      <t>ミコ</t>
    </rPh>
    <rPh sb="54" eb="55">
      <t>ウエ</t>
    </rPh>
    <rPh sb="57" eb="59">
      <t>ジッシツ</t>
    </rPh>
    <rPh sb="59" eb="62">
      <t>コウサイヒ</t>
    </rPh>
    <rPh sb="62" eb="64">
      <t>ヒリツ</t>
    </rPh>
    <rPh sb="65" eb="66">
      <t>ウゴ</t>
    </rPh>
    <rPh sb="68" eb="70">
      <t>リュウイ</t>
    </rPh>
    <rPh sb="74" eb="76">
      <t>フサイ</t>
    </rPh>
    <rPh sb="77" eb="79">
      <t>カンリ</t>
    </rPh>
    <rPh sb="80" eb="81">
      <t>オコナ</t>
    </rPh>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</si>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</sst>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9" x14ac:knownFonts="1">
    <font>
      <sz val="11"/>
      <color theme="1"/>
      <name val="ＭＳ Ｐゴシック"/>
      <family val="3"/>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font>
    <font>
      <sz val="9"/>
      <color theme="1"/>
      <name val="ＭＳ ゴシック"/>
      <family val="3"/>
    </font>
    <font>
      <b/>
      <sz val="28"/>
      <name val="ＭＳ ゴシック"/>
      <family val="3"/>
    </font>
    <font>
      <b/>
      <sz val="20"/>
      <color indexed="8"/>
      <name val="ＭＳ ゴシック"/>
      <family val="3"/>
    </font>
    <font>
      <b/>
      <sz val="9"/>
      <color indexed="8"/>
      <name val="ＭＳ ゴシック"/>
      <family val="3"/>
      <charset val="128"/>
    </font>
    <font>
      <sz val="8"/>
      <color indexed="8"/>
      <name val="ＭＳ ゴシック"/>
      <family val="3"/>
    </font>
    <font>
      <sz val="9"/>
      <name val="ＭＳ ゴシック"/>
      <family val="3"/>
    </font>
    <font>
      <sz val="9"/>
      <color indexed="8"/>
      <name val="ＭＳ Ｐゴシック"/>
      <family val="3"/>
      <charset val="128"/>
    </font>
    <font>
      <b/>
      <sz val="9"/>
      <color indexed="12"/>
      <name val="ＭＳ ゴシック"/>
      <family val="3"/>
      <charset val="128"/>
    </font>
    <font>
      <b/>
      <sz val="18"/>
      <color indexed="8"/>
      <name val="ＭＳ ゴシック"/>
      <family val="3"/>
    </font>
    <font>
      <sz val="11"/>
      <color indexed="8"/>
      <name val="ＭＳ ゴシック"/>
      <family val="3"/>
      <charset val="128"/>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charset val="128"/>
    </font>
    <font>
      <sz val="12"/>
      <color indexed="8"/>
      <name val="ＭＳ ゴシック"/>
      <family val="3"/>
      <charset val="128"/>
    </font>
    <font>
      <b/>
      <sz val="12"/>
      <color indexed="8"/>
      <name val="ＭＳ ゴシック"/>
      <family val="3"/>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font>
    <font>
      <sz val="6"/>
      <name val="ＭＳ ゴシック"/>
      <family val="3"/>
      <charset val="128"/>
    </font>
    <font>
      <b/>
      <sz val="13"/>
      <color indexed="56"/>
      <name val="ＭＳ ゴシック"/>
      <family val="3"/>
      <charset val="128"/>
    </font>
    <font>
      <sz val="9"/>
      <name val="ＭＳ ゴシック"/>
      <family val="3"/>
      <charset val="128"/>
    </font>
    <font>
      <sz val="13"/>
      <color indexed="8"/>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
      <sz val="6"/>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7" fillId="0" borderId="0">
      <alignment vertical="center"/>
    </xf>
  </cellStyleXfs>
  <cellXfs count="1145">
    <xf numFmtId="0" fontId="0" fillId="0" borderId="0" xfId="0">
      <alignment vertical="center"/>
    </xf>
    <xf numFmtId="0" fontId="2" fillId="0" borderId="0" xfId="9" applyFont="1">
      <alignment vertical="center"/>
    </xf>
    <xf numFmtId="0" fontId="6" fillId="0" borderId="0" xfId="10" applyFont="1" applyFill="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6"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2"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2"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4" fontId="15" fillId="0" borderId="0" xfId="20" applyNumberFormat="1" applyFont="1" applyFill="1">
      <alignment vertical="center"/>
    </xf>
    <xf numFmtId="0" fontId="18" fillId="0" borderId="30" xfId="20" applyFont="1" applyFill="1" applyBorder="1">
      <alignment vertical="center"/>
    </xf>
    <xf numFmtId="184" fontId="15" fillId="0" borderId="42" xfId="20" applyNumberFormat="1" applyFont="1" applyFill="1" applyBorder="1">
      <alignment vertical="center"/>
    </xf>
    <xf numFmtId="184"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4" fontId="15" fillId="0" borderId="34" xfId="20" applyNumberFormat="1" applyFont="1" applyFill="1" applyBorder="1">
      <alignment vertical="center"/>
    </xf>
    <xf numFmtId="184" fontId="15" fillId="0" borderId="0" xfId="20" applyNumberFormat="1" applyFont="1" applyFill="1" applyBorder="1">
      <alignment vertical="center"/>
    </xf>
    <xf numFmtId="0" fontId="3" fillId="3" borderId="30" xfId="20" applyFont="1" applyFill="1" applyBorder="1">
      <alignment vertical="center"/>
    </xf>
    <xf numFmtId="184" fontId="15" fillId="3" borderId="31" xfId="20" applyNumberFormat="1" applyFont="1" applyFill="1" applyBorder="1">
      <alignment vertical="center"/>
    </xf>
    <xf numFmtId="184" fontId="15" fillId="0" borderId="32" xfId="20" applyNumberFormat="1" applyFont="1" applyFill="1" applyBorder="1">
      <alignment vertical="center"/>
    </xf>
    <xf numFmtId="0" fontId="15" fillId="0" borderId="0" xfId="20" applyFont="1" applyFill="1" applyBorder="1" applyAlignment="1"/>
    <xf numFmtId="184" fontId="22" fillId="0" borderId="30" xfId="14" applyNumberFormat="1" applyFont="1" applyBorder="1" applyAlignment="1">
      <alignment vertical="center"/>
    </xf>
    <xf numFmtId="184" fontId="22" fillId="0" borderId="31" xfId="14" applyNumberFormat="1" applyFont="1" applyBorder="1" applyAlignment="1">
      <alignment vertical="center"/>
    </xf>
    <xf numFmtId="184" fontId="22" fillId="0" borderId="31" xfId="14" applyNumberFormat="1" applyFont="1" applyBorder="1" applyAlignment="1">
      <alignment horizontal="center" vertical="center"/>
    </xf>
    <xf numFmtId="0" fontId="3" fillId="3" borderId="23" xfId="20" applyFont="1" applyFill="1" applyBorder="1">
      <alignment vertical="center"/>
    </xf>
    <xf numFmtId="184" fontId="15" fillId="3" borderId="34" xfId="20" applyNumberFormat="1" applyFont="1" applyFill="1" applyBorder="1">
      <alignment vertical="center"/>
    </xf>
    <xf numFmtId="184" fontId="15" fillId="0" borderId="35" xfId="20" applyNumberFormat="1" applyFont="1" applyFill="1" applyBorder="1">
      <alignment vertical="center"/>
    </xf>
    <xf numFmtId="184" fontId="22" fillId="0" borderId="16" xfId="14" applyNumberFormat="1" applyFont="1" applyBorder="1" applyAlignment="1">
      <alignment vertical="center"/>
    </xf>
    <xf numFmtId="184" fontId="22" fillId="0" borderId="15" xfId="14" applyNumberFormat="1" applyFont="1" applyBorder="1" applyAlignment="1">
      <alignment vertical="center"/>
    </xf>
    <xf numFmtId="184" fontId="22" fillId="0" borderId="171" xfId="14" applyNumberFormat="1" applyFont="1" applyBorder="1" applyAlignment="1">
      <alignment horizontal="center" vertical="center"/>
    </xf>
    <xf numFmtId="184" fontId="22" fillId="0" borderId="16" xfId="14" applyNumberFormat="1" applyFont="1" applyBorder="1" applyAlignment="1">
      <alignment horizontal="center" vertical="center"/>
    </xf>
    <xf numFmtId="184" fontId="22" fillId="0" borderId="27" xfId="14" applyNumberFormat="1" applyFont="1" applyBorder="1" applyAlignment="1">
      <alignment horizontal="center" vertical="center" wrapText="1"/>
    </xf>
    <xf numFmtId="182" fontId="22" fillId="0" borderId="27" xfId="15" applyNumberFormat="1" applyFont="1" applyFill="1" applyBorder="1" applyAlignment="1">
      <alignment horizontal="right" vertical="center" shrinkToFit="1"/>
    </xf>
    <xf numFmtId="182"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4" fontId="15" fillId="3" borderId="15" xfId="20" applyNumberFormat="1" applyFont="1" applyFill="1" applyBorder="1">
      <alignment vertical="center"/>
    </xf>
    <xf numFmtId="184" fontId="15" fillId="0" borderId="37" xfId="20" applyNumberFormat="1" applyFont="1" applyFill="1" applyBorder="1">
      <alignment vertical="center"/>
    </xf>
    <xf numFmtId="184" fontId="22" fillId="0" borderId="32" xfId="14" applyNumberFormat="1" applyFont="1" applyBorder="1" applyAlignment="1">
      <alignment horizontal="center" vertical="center"/>
    </xf>
    <xf numFmtId="184" fontId="22" fillId="0" borderId="30" xfId="14" applyNumberFormat="1" applyFont="1" applyBorder="1" applyAlignment="1">
      <alignment horizontal="center" vertical="center"/>
    </xf>
    <xf numFmtId="182" fontId="22" fillId="0" borderId="30" xfId="15" applyNumberFormat="1" applyFont="1" applyFill="1" applyBorder="1" applyAlignment="1">
      <alignment horizontal="right" vertical="center" shrinkToFit="1"/>
    </xf>
    <xf numFmtId="182" fontId="22" fillId="0" borderId="173" xfId="15" applyNumberFormat="1" applyFont="1" applyFill="1" applyBorder="1" applyAlignment="1">
      <alignment horizontal="right" vertical="center" shrinkToFit="1"/>
    </xf>
    <xf numFmtId="182" fontId="15" fillId="3" borderId="26" xfId="19" applyNumberFormat="1" applyFont="1" applyFill="1" applyBorder="1" applyAlignment="1">
      <alignment horizontal="right" vertical="center" shrinkToFit="1"/>
    </xf>
    <xf numFmtId="182" fontId="15" fillId="3" borderId="74" xfId="19" applyNumberFormat="1" applyFont="1" applyFill="1" applyBorder="1" applyAlignment="1">
      <alignment horizontal="right" vertical="center" shrinkToFit="1"/>
    </xf>
    <xf numFmtId="184"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2" fontId="15" fillId="0" borderId="74" xfId="20" applyNumberFormat="1" applyFont="1" applyFill="1" applyBorder="1" applyAlignment="1">
      <alignment horizontal="right" vertical="center" shrinkToFit="1"/>
    </xf>
    <xf numFmtId="184" fontId="22" fillId="0" borderId="35" xfId="14" applyNumberFormat="1" applyFont="1" applyBorder="1" applyAlignment="1">
      <alignment horizontal="center" vertical="center"/>
    </xf>
    <xf numFmtId="184"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4" fontId="15" fillId="3" borderId="74" xfId="20" applyNumberFormat="1" applyFont="1" applyFill="1" applyBorder="1" applyAlignment="1">
      <alignment horizontal="center" vertical="center"/>
    </xf>
    <xf numFmtId="184"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4" fontId="11" fillId="0" borderId="177" xfId="14" applyNumberFormat="1" applyFont="1" applyBorder="1" applyAlignment="1">
      <alignment horizontal="center" vertical="center"/>
    </xf>
    <xf numFmtId="182" fontId="22" fillId="0" borderId="177" xfId="15" applyNumberFormat="1" applyFont="1" applyFill="1" applyBorder="1" applyAlignment="1">
      <alignment horizontal="right" vertical="center" shrinkToFit="1"/>
    </xf>
    <xf numFmtId="182"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4" fontId="2" fillId="3" borderId="176" xfId="20" applyNumberFormat="1" applyFont="1" applyFill="1" applyBorder="1" applyAlignment="1">
      <alignment horizontal="center" vertical="center"/>
    </xf>
    <xf numFmtId="182" fontId="15" fillId="3" borderId="31" xfId="19" applyNumberFormat="1" applyFont="1" applyFill="1" applyBorder="1" applyAlignment="1">
      <alignment horizontal="right" vertical="center" shrinkToFit="1"/>
    </xf>
    <xf numFmtId="182" fontId="15" fillId="3" borderId="32" xfId="19" applyNumberFormat="1" applyFont="1" applyFill="1" applyBorder="1" applyAlignment="1">
      <alignment horizontal="right" vertical="center" shrinkToFit="1"/>
    </xf>
    <xf numFmtId="184"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2" fontId="15" fillId="3" borderId="176" xfId="20" applyNumberFormat="1" applyFont="1" applyFill="1" applyBorder="1" applyAlignment="1">
      <alignment horizontal="right" vertical="center" shrinkToFit="1"/>
    </xf>
    <xf numFmtId="182"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4"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4"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4" fontId="15" fillId="0" borderId="0" xfId="20" applyNumberFormat="1" applyFont="1" applyFill="1" applyBorder="1" applyAlignment="1">
      <alignment horizontal="center" vertical="center"/>
    </xf>
    <xf numFmtId="184" fontId="22" fillId="0" borderId="37" xfId="14" applyNumberFormat="1" applyFont="1" applyBorder="1" applyAlignment="1">
      <alignment horizontal="center" vertical="center"/>
    </xf>
    <xf numFmtId="184"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4" fontId="15" fillId="0" borderId="14" xfId="20" applyNumberFormat="1" applyFont="1" applyFill="1" applyBorder="1">
      <alignment vertical="center"/>
    </xf>
    <xf numFmtId="184"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2" fontId="25" fillId="0" borderId="183" xfId="8" applyNumberFormat="1" applyFont="1" applyFill="1" applyBorder="1" applyAlignment="1" applyProtection="1">
      <alignment horizontal="right" vertical="center" shrinkToFit="1"/>
    </xf>
    <xf numFmtId="182" fontId="25" fillId="0" borderId="184" xfId="8" applyNumberFormat="1" applyFont="1" applyFill="1" applyBorder="1" applyAlignment="1" applyProtection="1">
      <alignment horizontal="right" vertical="center" shrinkToFit="1"/>
    </xf>
    <xf numFmtId="182" fontId="25" fillId="0" borderId="79" xfId="8" applyNumberFormat="1" applyFont="1" applyFill="1" applyBorder="1" applyAlignment="1" applyProtection="1">
      <alignment horizontal="right" vertical="center" shrinkToFit="1"/>
    </xf>
    <xf numFmtId="182"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2" fontId="26" fillId="0" borderId="183" xfId="8" applyNumberFormat="1" applyFont="1" applyBorder="1" applyAlignment="1" applyProtection="1">
      <alignment horizontal="right" vertical="center" shrinkToFit="1"/>
      <protection locked="0"/>
    </xf>
    <xf numFmtId="182"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2" fontId="25" fillId="0" borderId="185" xfId="8" applyNumberFormat="1" applyFont="1" applyFill="1" applyBorder="1" applyAlignment="1" applyProtection="1">
      <alignment horizontal="right" vertical="center" shrinkToFit="1"/>
    </xf>
    <xf numFmtId="182" fontId="25" fillId="0" borderId="74" xfId="8" applyNumberFormat="1" applyFont="1" applyFill="1" applyBorder="1" applyAlignment="1" applyProtection="1">
      <alignment horizontal="right" vertical="center" shrinkToFit="1"/>
    </xf>
    <xf numFmtId="182"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2" fontId="26" fillId="0" borderId="185" xfId="8" applyNumberFormat="1" applyFont="1" applyBorder="1" applyAlignment="1" applyProtection="1">
      <alignment horizontal="right" vertical="center" shrinkToFit="1"/>
      <protection locked="0"/>
    </xf>
    <xf numFmtId="182"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2" fontId="25" fillId="0" borderId="186" xfId="8" applyNumberFormat="1" applyFont="1" applyFill="1" applyBorder="1" applyAlignment="1" applyProtection="1">
      <alignment horizontal="right" vertical="center" shrinkToFit="1"/>
    </xf>
    <xf numFmtId="182" fontId="25" fillId="0" borderId="187" xfId="8" applyNumberFormat="1" applyFont="1" applyFill="1" applyBorder="1" applyAlignment="1" applyProtection="1">
      <alignment horizontal="right" vertical="center" shrinkToFit="1"/>
    </xf>
    <xf numFmtId="182"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2" fontId="26" fillId="0" borderId="186" xfId="8" applyNumberFormat="1" applyFont="1" applyBorder="1" applyAlignment="1" applyProtection="1">
      <alignment horizontal="right" vertical="center" shrinkToFit="1"/>
      <protection locked="0"/>
    </xf>
    <xf numFmtId="182"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2" fontId="25" fillId="0" borderId="183" xfId="7" applyNumberFormat="1" applyFont="1" applyBorder="1" applyAlignment="1">
      <alignment horizontal="right" vertical="center" shrinkToFit="1"/>
    </xf>
    <xf numFmtId="182" fontId="25" fillId="0" borderId="184" xfId="7" applyNumberFormat="1" applyFont="1" applyBorder="1" applyAlignment="1">
      <alignment horizontal="right" vertical="center" shrinkToFit="1"/>
    </xf>
    <xf numFmtId="182" fontId="25" fillId="0" borderId="79" xfId="7" applyNumberFormat="1" applyFont="1" applyBorder="1" applyAlignment="1">
      <alignment horizontal="right" vertical="center" shrinkToFit="1"/>
    </xf>
    <xf numFmtId="182" fontId="25" fillId="0" borderId="0" xfId="7" applyNumberFormat="1" applyFont="1" applyFill="1" applyBorder="1" applyAlignment="1" applyProtection="1">
      <alignment horizontal="right" vertical="center"/>
    </xf>
    <xf numFmtId="182" fontId="25" fillId="0" borderId="185" xfId="7" applyNumberFormat="1" applyFont="1" applyBorder="1" applyAlignment="1">
      <alignment horizontal="right" vertical="center" shrinkToFit="1"/>
    </xf>
    <xf numFmtId="182" fontId="25" fillId="0" borderId="74" xfId="7" applyNumberFormat="1" applyFont="1" applyBorder="1" applyAlignment="1">
      <alignment horizontal="right" vertical="center" shrinkToFit="1"/>
    </xf>
    <xf numFmtId="182"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2" fontId="25" fillId="0" borderId="186" xfId="7" applyNumberFormat="1" applyFont="1" applyBorder="1" applyAlignment="1">
      <alignment horizontal="right" vertical="center" shrinkToFit="1"/>
    </xf>
    <xf numFmtId="182" fontId="25" fillId="0" borderId="187" xfId="7" applyNumberFormat="1" applyFont="1" applyBorder="1" applyAlignment="1">
      <alignment horizontal="right" vertical="center" shrinkToFit="1"/>
    </xf>
    <xf numFmtId="182"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2" fontId="30" fillId="0" borderId="24" xfId="5" applyNumberFormat="1" applyFont="1" applyFill="1" applyBorder="1" applyAlignment="1" applyProtection="1">
      <alignment horizontal="right" vertical="center" shrinkToFit="1"/>
    </xf>
    <xf numFmtId="182" fontId="30" fillId="0" borderId="27"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protection locked="0"/>
    </xf>
    <xf numFmtId="182" fontId="30" fillId="0" borderId="182" xfId="5" applyNumberFormat="1" applyFont="1" applyFill="1" applyBorder="1" applyAlignment="1" applyProtection="1">
      <alignment horizontal="right" vertical="center" shrinkToFit="1"/>
      <protection locked="0"/>
    </xf>
    <xf numFmtId="182"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2" fontId="30" fillId="0" borderId="45" xfId="5" applyNumberFormat="1" applyFont="1" applyFill="1" applyBorder="1" applyAlignment="1" applyProtection="1">
      <alignment horizontal="right" vertical="center" shrinkToFit="1"/>
    </xf>
    <xf numFmtId="182" fontId="30" fillId="0" borderId="48" xfId="5" applyNumberFormat="1" applyFont="1" applyFill="1" applyBorder="1" applyAlignment="1" applyProtection="1">
      <alignment horizontal="right" vertical="center" shrinkToFit="1"/>
    </xf>
    <xf numFmtId="182" fontId="30" fillId="0" borderId="187" xfId="5" applyNumberFormat="1" applyFont="1" applyFill="1" applyBorder="1" applyAlignment="1" applyProtection="1">
      <alignment horizontal="right" vertical="center" shrinkToFit="1"/>
    </xf>
    <xf numFmtId="182" fontId="30" fillId="0" borderId="187" xfId="5" applyNumberFormat="1" applyFont="1" applyFill="1" applyBorder="1" applyAlignment="1" applyProtection="1">
      <alignment horizontal="right" vertical="center" shrinkToFit="1"/>
      <protection locked="0"/>
    </xf>
    <xf numFmtId="182" fontId="30" fillId="0" borderId="62" xfId="5" applyNumberFormat="1" applyFont="1" applyFill="1" applyBorder="1" applyAlignment="1" applyProtection="1">
      <alignment horizontal="right" vertical="center" shrinkToFit="1"/>
      <protection locked="0"/>
    </xf>
    <xf numFmtId="182"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2" fillId="0" borderId="27" xfId="1" applyNumberFormat="1" applyFont="1" applyFill="1" applyBorder="1" applyAlignment="1">
      <alignment vertical="center"/>
    </xf>
    <xf numFmtId="183" fontId="22" fillId="0" borderId="172" xfId="1" applyNumberFormat="1" applyFont="1" applyFill="1" applyBorder="1" applyAlignment="1">
      <alignment vertical="center"/>
    </xf>
    <xf numFmtId="183" fontId="22" fillId="0" borderId="172" xfId="1" applyNumberFormat="1" applyFont="1" applyFill="1" applyBorder="1" applyAlignment="1">
      <alignment vertical="center" wrapText="1"/>
    </xf>
    <xf numFmtId="183" fontId="22" fillId="0" borderId="30" xfId="1" applyNumberFormat="1" applyFont="1" applyFill="1" applyBorder="1" applyAlignment="1">
      <alignment vertical="center"/>
    </xf>
    <xf numFmtId="183"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Fill="1" applyBorder="1" applyAlignment="1">
      <alignment vertical="center"/>
    </xf>
    <xf numFmtId="183"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190" fontId="11" fillId="0" borderId="30" xfId="9" applyNumberFormat="1" applyFont="1" applyBorder="1" applyAlignment="1">
      <alignment horizontal="right" vertical="center" shrinkToFit="1"/>
    </xf>
    <xf numFmtId="190" fontId="11" fillId="0" borderId="23" xfId="9" applyNumberFormat="1" applyFont="1" applyBorder="1" applyAlignment="1">
      <alignment horizontal="right" vertical="center" shrinkToFit="1"/>
    </xf>
    <xf numFmtId="190"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84" fontId="11" fillId="0" borderId="32" xfId="9" applyNumberFormat="1" applyFont="1" applyBorder="1" applyAlignment="1">
      <alignment horizontal="right" vertical="center" shrinkToFit="1"/>
    </xf>
    <xf numFmtId="184" fontId="11" fillId="0" borderId="35" xfId="9" applyNumberFormat="1" applyFont="1" applyBorder="1" applyAlignment="1">
      <alignment horizontal="right" vertical="center" shrinkToFit="1"/>
    </xf>
    <xf numFmtId="184"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4" fontId="11" fillId="0" borderId="40" xfId="9" applyNumberFormat="1" applyFont="1" applyBorder="1" applyAlignment="1">
      <alignment horizontal="right" vertical="center" shrinkToFit="1"/>
    </xf>
    <xf numFmtId="184" fontId="11" fillId="0" borderId="19" xfId="9" applyNumberFormat="1" applyFont="1" applyBorder="1" applyAlignment="1">
      <alignment horizontal="right" vertical="center" shrinkToFit="1"/>
    </xf>
    <xf numFmtId="184"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1"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1" fillId="0" borderId="0" xfId="4" applyFont="1" applyAlignment="1">
      <alignment vertical="center"/>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8" xfId="13" applyFont="1" applyFill="1" applyBorder="1" applyAlignment="1">
      <alignment horizontal="left" vertical="center"/>
    </xf>
    <xf numFmtId="0" fontId="18" fillId="3" borderId="0" xfId="13" applyFont="1" applyFill="1" applyAlignment="1">
      <alignment horizontal="left" vertical="center"/>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2" fontId="18" fillId="3" borderId="42" xfId="16" applyNumberFormat="1" applyFont="1" applyFill="1" applyBorder="1" applyAlignment="1">
      <alignment horizontal="right" vertical="center" shrinkToFit="1"/>
    </xf>
    <xf numFmtId="182" fontId="18" fillId="3" borderId="0" xfId="13" applyNumberFormat="1" applyFont="1" applyFill="1" applyAlignment="1">
      <alignment horizontal="right" vertical="center" shrinkToFit="1"/>
    </xf>
    <xf numFmtId="182" fontId="18" fillId="3" borderId="66" xfId="16" applyNumberFormat="1" applyFont="1" applyFill="1" applyBorder="1" applyAlignment="1">
      <alignment horizontal="right" vertical="center" shrinkToFit="1"/>
    </xf>
    <xf numFmtId="182" fontId="18" fillId="3" borderId="70" xfId="16" applyNumberFormat="1" applyFont="1" applyFill="1" applyBorder="1" applyAlignment="1">
      <alignment horizontal="right" vertical="center" shrinkToFit="1"/>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7" fontId="18" fillId="3" borderId="42" xfId="17" applyNumberFormat="1" applyFont="1" applyFill="1" applyBorder="1" applyAlignment="1">
      <alignment horizontal="right" vertical="center" shrinkToFit="1"/>
    </xf>
    <xf numFmtId="187" fontId="18" fillId="3" borderId="0" xfId="17" applyNumberFormat="1" applyFont="1" applyFill="1" applyAlignment="1">
      <alignment horizontal="right" vertical="center" shrinkToFit="1"/>
    </xf>
    <xf numFmtId="187" fontId="18" fillId="3" borderId="14" xfId="17" applyNumberFormat="1" applyFont="1" applyFill="1" applyBorder="1" applyAlignment="1">
      <alignment horizontal="right" vertical="center" shrinkToFit="1"/>
    </xf>
    <xf numFmtId="187" fontId="18" fillId="3" borderId="58" xfId="17"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2" fontId="18" fillId="3" borderId="31" xfId="17" applyNumberFormat="1" applyFont="1" applyFill="1" applyBorder="1" applyAlignment="1">
      <alignment horizontal="right" vertical="center" shrinkToFit="1"/>
    </xf>
    <xf numFmtId="182" fontId="18" fillId="3" borderId="34" xfId="17" applyNumberFormat="1" applyFont="1" applyFill="1" applyBorder="1" applyAlignment="1">
      <alignment horizontal="right" vertical="center" shrinkToFit="1"/>
    </xf>
    <xf numFmtId="182" fontId="18" fillId="3" borderId="67" xfId="17" applyNumberFormat="1" applyFont="1" applyFill="1" applyBorder="1" applyAlignment="1">
      <alignment horizontal="right" vertical="center" shrinkToFit="1"/>
    </xf>
    <xf numFmtId="182" fontId="18" fillId="3" borderId="73" xfId="17" applyNumberFormat="1" applyFont="1" applyFill="1" applyBorder="1" applyAlignment="1">
      <alignment horizontal="right" vertical="center" shrinkToFit="1"/>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3" applyFont="1" applyFill="1" applyBorder="1">
      <alignment vertical="center"/>
    </xf>
    <xf numFmtId="0" fontId="18" fillId="3" borderId="20" xfId="13" applyFont="1" applyFill="1" applyBorder="1">
      <alignment vertical="center"/>
    </xf>
    <xf numFmtId="0" fontId="18" fillId="3" borderId="17" xfId="13" applyFont="1" applyFill="1" applyBorder="1">
      <alignment vertical="center"/>
    </xf>
    <xf numFmtId="187" fontId="18" fillId="3" borderId="43" xfId="17" applyNumberFormat="1" applyFont="1" applyFill="1" applyBorder="1" applyAlignment="1">
      <alignment horizontal="right" vertical="center" shrinkToFit="1"/>
    </xf>
    <xf numFmtId="187" fontId="18" fillId="3" borderId="20" xfId="17" applyNumberFormat="1" applyFont="1" applyFill="1" applyBorder="1" applyAlignment="1">
      <alignment horizontal="right" vertical="center" shrinkToFit="1"/>
    </xf>
    <xf numFmtId="187" fontId="18" fillId="3" borderId="17" xfId="17" applyNumberFormat="1" applyFont="1" applyFill="1" applyBorder="1" applyAlignment="1">
      <alignment horizontal="right" vertical="center" shrinkToFit="1"/>
    </xf>
    <xf numFmtId="187" fontId="18" fillId="3" borderId="155" xfId="17" applyNumberFormat="1" applyFont="1" applyFill="1" applyBorder="1" applyAlignment="1">
      <alignment horizontal="right" vertical="center" shrinkToFit="1"/>
    </xf>
    <xf numFmtId="187" fontId="18" fillId="3" borderId="156" xfId="17" applyNumberFormat="1" applyFont="1" applyFill="1" applyBorder="1" applyAlignment="1">
      <alignment horizontal="right" vertical="center" shrinkToFit="1"/>
    </xf>
    <xf numFmtId="187" fontId="18" fillId="3" borderId="157" xfId="17"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2" fontId="18" fillId="3" borderId="30" xfId="17" applyNumberFormat="1" applyFont="1" applyFill="1" applyBorder="1" applyAlignment="1">
      <alignment horizontal="right" vertical="center" shrinkToFit="1"/>
    </xf>
    <xf numFmtId="182" fontId="18" fillId="3" borderId="23" xfId="17" applyNumberFormat="1" applyFont="1" applyFill="1" applyBorder="1" applyAlignment="1">
      <alignment horizontal="right" vertical="center" shrinkToFit="1"/>
    </xf>
    <xf numFmtId="182" fontId="18" fillId="3" borderId="65" xfId="17" applyNumberFormat="1" applyFont="1" applyFill="1" applyBorder="1" applyAlignment="1">
      <alignment horizontal="right" vertical="center" shrinkToFit="1"/>
    </xf>
    <xf numFmtId="182" fontId="18" fillId="3" borderId="72" xfId="17" applyNumberFormat="1" applyFont="1" applyFill="1" applyBorder="1" applyAlignment="1">
      <alignment horizontal="right" vertical="center" shrinkToFit="1"/>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3" applyFont="1" applyFill="1" applyBorder="1">
      <alignment vertical="center"/>
    </xf>
    <xf numFmtId="182" fontId="18" fillId="3" borderId="165" xfId="17" applyNumberFormat="1" applyFont="1" applyFill="1" applyBorder="1" applyAlignment="1">
      <alignment horizontal="right" vertical="center" shrinkToFit="1"/>
    </xf>
    <xf numFmtId="182"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42" xfId="13" applyFont="1" applyFill="1" applyBorder="1">
      <alignment vertical="center"/>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182" fontId="18" fillId="3" borderId="149" xfId="17" applyNumberFormat="1" applyFont="1" applyFill="1" applyBorder="1" applyAlignment="1">
      <alignment horizontal="right" vertical="center" shrinkToFit="1"/>
    </xf>
    <xf numFmtId="182" fontId="18" fillId="3" borderId="69"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3" applyFont="1" applyFill="1" applyBorder="1">
      <alignment vertical="center"/>
    </xf>
    <xf numFmtId="182" fontId="18" fillId="3" borderId="148" xfId="17" applyNumberFormat="1" applyFont="1" applyFill="1" applyBorder="1" applyAlignment="1">
      <alignment horizontal="right" vertical="center" shrinkToFit="1"/>
    </xf>
    <xf numFmtId="182" fontId="18" fillId="3" borderId="68"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2" fontId="18" fillId="3" borderId="150" xfId="17" applyNumberFormat="1" applyFont="1" applyFill="1" applyBorder="1" applyAlignment="1">
      <alignment horizontal="right" vertical="center" shrinkToFit="1"/>
    </xf>
    <xf numFmtId="182" fontId="18" fillId="3" borderId="71" xfId="17" applyNumberFormat="1" applyFont="1" applyFill="1" applyBorder="1" applyAlignment="1">
      <alignment horizontal="righ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0" fontId="18"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182" fontId="18" fillId="3" borderId="151" xfId="17" applyNumberFormat="1" applyFont="1" applyFill="1" applyBorder="1" applyAlignment="1">
      <alignment horizontal="right" vertical="center" shrinkToFit="1"/>
    </xf>
    <xf numFmtId="182" fontId="18" fillId="3" borderId="154"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2" fontId="18" fillId="3" borderId="32" xfId="17" applyNumberFormat="1" applyFont="1" applyFill="1" applyBorder="1" applyAlignment="1">
      <alignment horizontal="right" vertical="center" shrinkToFit="1"/>
    </xf>
    <xf numFmtId="182" fontId="18" fillId="3" borderId="35" xfId="17" applyNumberFormat="1" applyFont="1" applyFill="1" applyBorder="1" applyAlignment="1">
      <alignment horizontal="right" vertical="center" shrinkToFit="1"/>
    </xf>
    <xf numFmtId="182" fontId="18" fillId="3" borderId="113" xfId="17" applyNumberFormat="1" applyFont="1" applyFill="1" applyBorder="1" applyAlignment="1">
      <alignment horizontal="right" vertical="center" shrinkToFit="1"/>
    </xf>
    <xf numFmtId="182" fontId="18" fillId="3" borderId="119" xfId="17" applyNumberFormat="1" applyFont="1" applyFill="1" applyBorder="1" applyAlignment="1">
      <alignment horizontal="right" vertical="center" shrinkToFit="1"/>
    </xf>
    <xf numFmtId="182" fontId="18" fillId="3" borderId="130" xfId="17" applyNumberFormat="1" applyFont="1" applyFill="1" applyBorder="1" applyAlignment="1">
      <alignment horizontal="right" vertical="center" shrinkToFit="1"/>
    </xf>
    <xf numFmtId="182" fontId="18" fillId="3" borderId="135" xfId="17" applyNumberFormat="1" applyFont="1" applyFill="1" applyBorder="1" applyAlignment="1">
      <alignment horizontal="right" vertical="center" shrinkToFit="1"/>
    </xf>
    <xf numFmtId="182" fontId="18" fillId="3" borderId="140" xfId="17" applyNumberFormat="1" applyFont="1" applyFill="1" applyBorder="1" applyAlignment="1">
      <alignment horizontal="right" vertical="center" shrinkToFit="1"/>
    </xf>
    <xf numFmtId="0" fontId="18" fillId="3" borderId="14" xfId="13" applyFont="1" applyFill="1" applyBorder="1" applyAlignment="1">
      <alignment horizontal="left" vertical="center"/>
    </xf>
    <xf numFmtId="0" fontId="18" fillId="3" borderId="19" xfId="13" applyFont="1" applyFill="1" applyBorder="1" applyAlignment="1">
      <alignment horizontal="left" vertical="center" wrapText="1"/>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2" fontId="18" fillId="3" borderId="84" xfId="13" applyNumberFormat="1" applyFont="1" applyFill="1" applyBorder="1" applyAlignment="1" applyProtection="1">
      <alignment horizontal="right" vertical="center" shrinkToFit="1"/>
      <protection locked="0"/>
    </xf>
    <xf numFmtId="182" fontId="18" fillId="3" borderId="87" xfId="13" applyNumberFormat="1" applyFont="1" applyFill="1" applyBorder="1" applyAlignment="1" applyProtection="1">
      <alignment horizontal="right" vertical="center" shrinkToFit="1"/>
      <protection locked="0"/>
    </xf>
    <xf numFmtId="182"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2" fontId="18" fillId="5" borderId="160" xfId="13" applyNumberFormat="1" applyFont="1" applyFill="1" applyBorder="1" applyAlignment="1" applyProtection="1">
      <alignment horizontal="right" vertical="center" shrinkToFit="1"/>
      <protection locked="0"/>
    </xf>
    <xf numFmtId="182" fontId="18" fillId="5" borderId="161" xfId="13" applyNumberFormat="1" applyFont="1" applyFill="1" applyBorder="1" applyAlignment="1" applyProtection="1">
      <alignment horizontal="right" vertical="center" shrinkToFit="1"/>
      <protection locked="0"/>
    </xf>
    <xf numFmtId="182" fontId="18" fillId="5" borderId="164" xfId="13" applyNumberFormat="1" applyFont="1" applyFill="1" applyBorder="1" applyAlignment="1" applyProtection="1">
      <alignment horizontal="right" vertical="center" shrinkToFit="1"/>
      <protection locked="0"/>
    </xf>
    <xf numFmtId="182" fontId="18" fillId="5" borderId="33" xfId="13" applyNumberFormat="1" applyFont="1" applyFill="1" applyBorder="1" applyAlignment="1" applyProtection="1">
      <alignment horizontal="right" vertical="center" shrinkToFit="1"/>
      <protection locked="0"/>
    </xf>
    <xf numFmtId="182" fontId="18" fillId="5" borderId="36" xfId="12" applyNumberFormat="1" applyFont="1" applyFill="1" applyBorder="1" applyAlignment="1" applyProtection="1">
      <alignment horizontal="right" vertical="center" shrinkToFit="1"/>
      <protection locked="0"/>
    </xf>
    <xf numFmtId="182"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182" fontId="18" fillId="5" borderId="99" xfId="13" applyNumberFormat="1" applyFont="1" applyFill="1" applyBorder="1" applyAlignment="1" applyProtection="1">
      <alignment horizontal="right" vertical="center" shrinkToFit="1"/>
      <protection locked="0"/>
    </xf>
    <xf numFmtId="182" fontId="18" fillId="5" borderId="105" xfId="13" applyNumberFormat="1" applyFont="1" applyFill="1" applyBorder="1" applyAlignment="1" applyProtection="1">
      <alignment horizontal="right" vertical="center" shrinkToFit="1"/>
      <protection locked="0"/>
    </xf>
    <xf numFmtId="182" fontId="18" fillId="5" borderId="103" xfId="12"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2" fontId="18" fillId="3" borderId="96" xfId="13" applyNumberFormat="1" applyFont="1" applyFill="1" applyBorder="1" applyAlignment="1" applyProtection="1">
      <alignment horizontal="right" vertical="center" shrinkToFit="1"/>
      <protection locked="0"/>
    </xf>
    <xf numFmtId="182"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2" fontId="18" fillId="0" borderId="95" xfId="17" applyNumberFormat="1" applyFont="1" applyBorder="1" applyAlignment="1" applyProtection="1">
      <alignment horizontal="right" vertical="center" shrinkToFit="1"/>
      <protection locked="0"/>
    </xf>
    <xf numFmtId="182" fontId="18" fillId="0" borderId="101" xfId="17"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2" fontId="18" fillId="0" borderId="84" xfId="13" applyNumberFormat="1" applyFont="1" applyBorder="1" applyAlignment="1" applyProtection="1">
      <alignment horizontal="right" vertical="center" shrinkToFit="1"/>
      <protection locked="0"/>
    </xf>
    <xf numFmtId="182" fontId="18" fillId="0" borderId="87" xfId="13" applyNumberFormat="1" applyFont="1" applyBorder="1" applyAlignment="1" applyProtection="1">
      <alignment horizontal="right" vertical="center" shrinkToFit="1"/>
      <protection locked="0"/>
    </xf>
    <xf numFmtId="182" fontId="18" fillId="0" borderId="106" xfId="13" applyNumberFormat="1" applyFont="1" applyBorder="1" applyAlignment="1" applyProtection="1">
      <alignment horizontal="right" vertical="center" shrinkToFit="1"/>
      <protection locked="0"/>
    </xf>
    <xf numFmtId="182" fontId="18" fillId="0" borderId="107" xfId="13"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2" fontId="18" fillId="0" borderId="94" xfId="17" applyNumberFormat="1" applyFont="1" applyBorder="1" applyAlignment="1" applyProtection="1">
      <alignment horizontal="right" vertical="center" shrinkToFit="1"/>
      <protection locked="0"/>
    </xf>
    <xf numFmtId="182" fontId="18" fillId="0" borderId="100" xfId="17"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2"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2" fontId="18" fillId="5" borderId="112" xfId="13" applyNumberFormat="1" applyFont="1" applyFill="1" applyBorder="1" applyAlignment="1" applyProtection="1">
      <alignment horizontal="right" vertical="center" shrinkToFit="1"/>
      <protection locked="0"/>
    </xf>
    <xf numFmtId="182" fontId="18" fillId="5" borderId="117" xfId="12" applyNumberFormat="1" applyFont="1" applyFill="1" applyBorder="1" applyAlignment="1" applyProtection="1">
      <alignment horizontal="right" vertical="center" shrinkToFit="1"/>
      <protection locked="0"/>
    </xf>
    <xf numFmtId="182" fontId="18" fillId="5" borderId="124" xfId="12" applyNumberFormat="1" applyFont="1" applyFill="1" applyBorder="1" applyAlignment="1" applyProtection="1">
      <alignment horizontal="right" vertical="center" shrinkToFit="1"/>
      <protection locked="0"/>
    </xf>
    <xf numFmtId="182" fontId="18" fillId="5" borderId="128" xfId="12"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182" fontId="18" fillId="5" borderId="61" xfId="12" applyNumberFormat="1" applyFont="1" applyFill="1" applyBorder="1" applyAlignment="1" applyProtection="1">
      <alignment horizontal="right" vertical="center" shrinkToFit="1"/>
      <protection locked="0"/>
    </xf>
    <xf numFmtId="182" fontId="18" fillId="5" borderId="52" xfId="12" applyNumberFormat="1" applyFont="1" applyFill="1" applyBorder="1" applyAlignment="1" applyProtection="1">
      <alignment horizontal="right" vertical="center" shrinkToFit="1"/>
      <protection locked="0"/>
    </xf>
    <xf numFmtId="182" fontId="18" fillId="3" borderId="95" xfId="16" applyNumberFormat="1" applyFont="1" applyFill="1" applyBorder="1" applyAlignment="1" applyProtection="1">
      <alignment horizontal="right" vertical="center" shrinkToFit="1"/>
      <protection locked="0"/>
    </xf>
    <xf numFmtId="182" fontId="18" fillId="3" borderId="101" xfId="16" applyNumberFormat="1" applyFont="1" applyFill="1" applyBorder="1" applyAlignment="1" applyProtection="1">
      <alignment horizontal="right" vertical="center" shrinkToFit="1"/>
      <protection locked="0"/>
    </xf>
    <xf numFmtId="182" fontId="18" fillId="3" borderId="107" xfId="16" applyNumberFormat="1" applyFont="1" applyFill="1" applyBorder="1" applyAlignment="1" applyProtection="1">
      <alignment horizontal="right" vertical="center" shrinkToFit="1"/>
      <protection locked="0"/>
    </xf>
    <xf numFmtId="182" fontId="18" fillId="0" borderId="116" xfId="17" applyNumberFormat="1" applyFont="1" applyBorder="1" applyAlignment="1" applyProtection="1">
      <alignment horizontal="right" vertical="center" shrinkToFit="1"/>
      <protection locked="0"/>
    </xf>
    <xf numFmtId="182" fontId="18" fillId="0" borderId="123" xfId="17" applyNumberFormat="1" applyFont="1" applyBorder="1" applyAlignment="1" applyProtection="1">
      <alignment horizontal="right" vertical="center" shrinkToFit="1"/>
      <protection locked="0"/>
    </xf>
    <xf numFmtId="182"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79" fontId="18" fillId="0" borderId="101" xfId="13" applyNumberFormat="1" applyFont="1" applyBorder="1" applyAlignment="1" applyProtection="1">
      <alignment horizontal="right" vertical="center" shrinkToFit="1"/>
      <protection locked="0"/>
    </xf>
    <xf numFmtId="182" fontId="18" fillId="0" borderId="98" xfId="17" applyNumberFormat="1" applyFont="1" applyBorder="1" applyAlignment="1" applyProtection="1">
      <alignment horizontal="right" vertical="center" shrinkToFit="1"/>
      <protection locked="0"/>
    </xf>
    <xf numFmtId="182" fontId="18" fillId="0" borderId="104" xfId="17" applyNumberFormat="1" applyFont="1" applyBorder="1" applyAlignment="1" applyProtection="1">
      <alignment horizontal="right" vertical="center" shrinkToFit="1"/>
      <protection locked="0"/>
    </xf>
    <xf numFmtId="182" fontId="18" fillId="0" borderId="111" xfId="17" applyNumberFormat="1" applyFont="1" applyBorder="1" applyAlignment="1" applyProtection="1">
      <alignment horizontal="right" vertical="center" shrinkToFit="1"/>
      <protection locked="0"/>
    </xf>
    <xf numFmtId="182" fontId="18" fillId="0" borderId="118" xfId="17" applyNumberFormat="1" applyFont="1" applyBorder="1" applyAlignment="1" applyProtection="1">
      <alignment horizontal="right" vertical="center" shrinkToFit="1"/>
      <protection locked="0"/>
    </xf>
    <xf numFmtId="182" fontId="18" fillId="0" borderId="125" xfId="17" applyNumberFormat="1" applyFont="1" applyBorder="1" applyAlignment="1" applyProtection="1">
      <alignment horizontal="right" vertical="center" shrinkToFit="1"/>
      <protection locked="0"/>
    </xf>
    <xf numFmtId="182"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0" fontId="18" fillId="3" borderId="20" xfId="13" applyFont="1" applyFill="1" applyBorder="1" applyAlignment="1">
      <alignment horizontal="left" vertical="center"/>
    </xf>
    <xf numFmtId="182" fontId="18" fillId="5" borderId="97" xfId="12" applyNumberFormat="1" applyFont="1" applyFill="1" applyBorder="1" applyAlignment="1" applyProtection="1">
      <alignment horizontal="right" vertical="center" shrinkToFit="1"/>
      <protection locked="0"/>
    </xf>
    <xf numFmtId="182" fontId="18" fillId="0" borderId="96" xfId="17" applyNumberFormat="1" applyFont="1" applyBorder="1" applyAlignment="1" applyProtection="1">
      <alignment horizontal="right" vertical="center" shrinkToFit="1"/>
      <protection locked="0"/>
    </xf>
    <xf numFmtId="182" fontId="18" fillId="0" borderId="102" xfId="17" applyNumberFormat="1" applyFont="1" applyBorder="1" applyAlignment="1" applyProtection="1">
      <alignment horizontal="right" vertical="center" shrinkToFit="1"/>
      <protection locked="0"/>
    </xf>
    <xf numFmtId="182" fontId="18" fillId="0" borderId="110" xfId="17" applyNumberFormat="1" applyFont="1" applyBorder="1" applyAlignment="1" applyProtection="1">
      <alignment horizontal="right" vertical="center" shrinkToFit="1"/>
      <protection locked="0"/>
    </xf>
    <xf numFmtId="182"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182" fontId="18" fillId="0" borderId="109" xfId="17" applyNumberFormat="1" applyFont="1" applyBorder="1" applyAlignment="1" applyProtection="1">
      <alignment horizontal="right" vertical="center" shrinkToFit="1"/>
      <protection locked="0"/>
    </xf>
    <xf numFmtId="182" fontId="18" fillId="0" borderId="115" xfId="17" applyNumberFormat="1" applyFont="1" applyBorder="1" applyAlignment="1" applyProtection="1">
      <alignment horizontal="right" vertical="center" shrinkToFit="1"/>
      <protection locked="0"/>
    </xf>
    <xf numFmtId="182" fontId="18" fillId="0" borderId="120" xfId="17" applyNumberFormat="1" applyFont="1" applyBorder="1" applyAlignment="1" applyProtection="1">
      <alignment horizontal="right" vertical="center" shrinkToFit="1"/>
      <protection locked="0"/>
    </xf>
    <xf numFmtId="182" fontId="18" fillId="0" borderId="122" xfId="17" applyNumberFormat="1" applyFont="1" applyBorder="1" applyAlignment="1" applyProtection="1">
      <alignment horizontal="right" vertical="center" shrinkToFit="1"/>
      <protection locked="0"/>
    </xf>
    <xf numFmtId="182" fontId="18" fillId="0" borderId="126" xfId="12" applyNumberFormat="1" applyFont="1" applyBorder="1" applyAlignment="1" applyProtection="1">
      <alignment horizontal="right" vertical="center" shrinkToFit="1"/>
      <protection locked="0"/>
    </xf>
    <xf numFmtId="182" fontId="18" fillId="0" borderId="83" xfId="12" applyNumberFormat="1" applyFont="1" applyBorder="1" applyAlignment="1" applyProtection="1">
      <alignment horizontal="right" vertical="center" shrinkToFit="1"/>
      <protection locked="0"/>
    </xf>
    <xf numFmtId="182" fontId="18" fillId="0" borderId="86" xfId="12" applyNumberFormat="1" applyFont="1" applyBorder="1" applyAlignment="1" applyProtection="1">
      <alignment horizontal="right" vertical="center" shrinkToFit="1"/>
      <protection locked="0"/>
    </xf>
    <xf numFmtId="182"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4" fontId="22" fillId="0" borderId="32" xfId="14" applyNumberFormat="1" applyFont="1" applyBorder="1" applyAlignment="1">
      <alignment horizontal="center" vertical="center"/>
    </xf>
    <xf numFmtId="184" fontId="22" fillId="0" borderId="35" xfId="14" applyNumberFormat="1" applyFont="1" applyBorder="1" applyAlignment="1">
      <alignment horizontal="center" vertical="center"/>
    </xf>
    <xf numFmtId="184"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4" fontId="22" fillId="0" borderId="27" xfId="14" applyNumberFormat="1" applyFont="1" applyBorder="1" applyAlignment="1">
      <alignment horizontal="center" vertical="center" wrapText="1"/>
    </xf>
    <xf numFmtId="184" fontId="22" fillId="0" borderId="26" xfId="14" applyNumberFormat="1" applyFont="1" applyBorder="1" applyAlignment="1">
      <alignment horizontal="center" vertical="center" wrapText="1"/>
    </xf>
    <xf numFmtId="184" fontId="15" fillId="3" borderId="32" xfId="20" applyNumberFormat="1" applyFont="1" applyFill="1" applyBorder="1" applyAlignment="1">
      <alignment vertical="center" wrapText="1"/>
    </xf>
    <xf numFmtId="184" fontId="15" fillId="3" borderId="35" xfId="20" applyNumberFormat="1" applyFont="1" applyFill="1" applyBorder="1" applyAlignment="1">
      <alignment vertical="center" wrapText="1"/>
    </xf>
    <xf numFmtId="184" fontId="15" fillId="3" borderId="37" xfId="20" applyNumberFormat="1" applyFont="1" applyFill="1" applyBorder="1" applyAlignment="1">
      <alignment vertical="center" wrapText="1"/>
    </xf>
    <xf numFmtId="184" fontId="15" fillId="0" borderId="32" xfId="20" applyNumberFormat="1" applyFont="1" applyFill="1" applyBorder="1" applyAlignment="1">
      <alignment vertical="center" wrapText="1"/>
    </xf>
    <xf numFmtId="184" fontId="15" fillId="0" borderId="35" xfId="20" applyNumberFormat="1" applyFont="1" applyFill="1" applyBorder="1" applyAlignment="1">
      <alignment vertical="center" wrapText="1"/>
    </xf>
    <xf numFmtId="184" fontId="15" fillId="0" borderId="37" xfId="20" applyNumberFormat="1" applyFont="1" applyFill="1" applyBorder="1" applyAlignment="1">
      <alignment vertical="center" wrapText="1"/>
    </xf>
    <xf numFmtId="184" fontId="15" fillId="0" borderId="23" xfId="20" applyNumberFormat="1" applyFont="1" applyFill="1" applyBorder="1">
      <alignment vertical="center"/>
    </xf>
    <xf numFmtId="183" fontId="15" fillId="3" borderId="32" xfId="19" applyNumberFormat="1" applyFont="1" applyFill="1" applyBorder="1" applyAlignment="1">
      <alignment horizontal="left" vertical="center" wrapText="1"/>
    </xf>
    <xf numFmtId="183" fontId="15" fillId="3" borderId="35" xfId="19" applyNumberFormat="1" applyFont="1" applyFill="1" applyBorder="1" applyAlignment="1">
      <alignment horizontal="left" vertical="center" wrapText="1"/>
    </xf>
    <xf numFmtId="183"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4" fontId="22" fillId="0" borderId="32" xfId="20" applyNumberFormat="1" applyFont="1" applyBorder="1">
      <alignment vertical="center"/>
    </xf>
    <xf numFmtId="184" fontId="22" fillId="0" borderId="35" xfId="20" applyNumberFormat="1" applyFont="1" applyBorder="1">
      <alignment vertical="center"/>
    </xf>
    <xf numFmtId="184"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20" applyFont="1">
      <alignment vertical="center"/>
    </xf>
    <xf numFmtId="0" fontId="1" fillId="3" borderId="0" xfId="1" applyFill="1" applyAlignment="1">
      <alignment vertical="center"/>
    </xf>
    <xf numFmtId="0" fontId="3" fillId="0" borderId="30" xfId="20" applyFont="1" applyBorder="1">
      <alignment vertical="center"/>
    </xf>
    <xf numFmtId="0" fontId="3" fillId="0" borderId="23" xfId="20" applyFont="1" applyBorder="1">
      <alignment vertical="center"/>
    </xf>
    <xf numFmtId="181" fontId="3" fillId="0" borderId="23" xfId="20" applyNumberFormat="1" applyFont="1" applyBorder="1">
      <alignment vertical="center"/>
    </xf>
    <xf numFmtId="0" fontId="3" fillId="0" borderId="16" xfId="20" applyFont="1" applyBorder="1">
      <alignment vertical="center"/>
    </xf>
    <xf numFmtId="0" fontId="3" fillId="0" borderId="42" xfId="20" applyFont="1" applyBorder="1">
      <alignment vertical="center"/>
    </xf>
    <xf numFmtId="0" fontId="3" fillId="0" borderId="14" xfId="20" applyFont="1" applyBorder="1">
      <alignment vertical="center"/>
    </xf>
    <xf numFmtId="0" fontId="3" fillId="0" borderId="31" xfId="20" applyFont="1" applyBorder="1">
      <alignment vertical="center"/>
    </xf>
    <xf numFmtId="0" fontId="3" fillId="0" borderId="34" xfId="20" applyFont="1" applyBorder="1">
      <alignment vertical="center"/>
    </xf>
    <xf numFmtId="0" fontId="3" fillId="0" borderId="15" xfId="20" applyFont="1" applyBorder="1">
      <alignment vertical="center"/>
    </xf>
    <xf numFmtId="0" fontId="3" fillId="0" borderId="35" xfId="20" applyFont="1" applyBorder="1">
      <alignment vertical="center"/>
    </xf>
    <xf numFmtId="0" fontId="46" fillId="0" borderId="30" xfId="20" applyFont="1" applyBorder="1">
      <alignment vertical="center"/>
    </xf>
    <xf numFmtId="184" fontId="47" fillId="0" borderId="0" xfId="20" applyNumberFormat="1" applyFont="1">
      <alignment vertical="center"/>
    </xf>
    <xf numFmtId="184" fontId="3" fillId="0" borderId="0" xfId="20" applyNumberFormat="1" applyFont="1">
      <alignment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3" fontId="3" fillId="3" borderId="0" xfId="19" applyNumberFormat="1" applyFont="1" applyFill="1" applyAlignment="1">
      <alignment vertical="center" wrapText="1"/>
    </xf>
    <xf numFmtId="0" fontId="3" fillId="0" borderId="0" xfId="20" applyFont="1" applyAlignment="1">
      <alignment horizontal="center" vertical="center"/>
    </xf>
    <xf numFmtId="49" fontId="3" fillId="3" borderId="0" xfId="19" applyNumberFormat="1" applyFont="1" applyFill="1" applyAlignment="1">
      <alignment horizontal="center" vertical="center" wrapText="1"/>
    </xf>
    <xf numFmtId="49" fontId="3" fillId="3" borderId="0" xfId="19" applyNumberFormat="1" applyFont="1" applyFill="1" applyAlignment="1">
      <alignment horizontal="center" vertical="center"/>
    </xf>
    <xf numFmtId="0" fontId="3" fillId="0" borderId="32" xfId="20" applyFont="1" applyBorder="1" applyAlignment="1">
      <alignment horizontal="center" vertical="center"/>
    </xf>
    <xf numFmtId="0" fontId="3" fillId="0" borderId="35" xfId="20" applyFont="1" applyBorder="1" applyAlignment="1">
      <alignment horizontal="center" vertical="center"/>
    </xf>
    <xf numFmtId="0" fontId="3" fillId="0" borderId="37" xfId="20" applyFont="1" applyBorder="1" applyAlignment="1">
      <alignment horizontal="center" vertical="center"/>
    </xf>
    <xf numFmtId="0" fontId="3" fillId="0" borderId="74" xfId="20" applyFont="1" applyBorder="1" applyAlignment="1">
      <alignment horizontal="center" vertical="center"/>
    </xf>
    <xf numFmtId="183" fontId="3" fillId="3" borderId="0" xfId="19" applyNumberFormat="1" applyFont="1" applyFill="1" applyAlignment="1">
      <alignment horizontal="center" vertical="center" wrapText="1"/>
    </xf>
    <xf numFmtId="183"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3"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4" fontId="3" fillId="0" borderId="42" xfId="20" applyNumberFormat="1" applyFont="1" applyBorder="1">
      <alignment vertical="center"/>
    </xf>
    <xf numFmtId="184" fontId="1" fillId="0" borderId="0" xfId="20" applyNumberFormat="1" applyAlignment="1">
      <alignment horizontal="center" vertical="center"/>
    </xf>
    <xf numFmtId="184" fontId="3" fillId="0" borderId="14" xfId="20" applyNumberFormat="1" applyFont="1" applyBorder="1">
      <alignment vertical="center"/>
    </xf>
    <xf numFmtId="191" fontId="3" fillId="0" borderId="0" xfId="20" applyNumberFormat="1" applyFont="1">
      <alignment vertical="center"/>
    </xf>
    <xf numFmtId="184" fontId="3" fillId="0" borderId="31" xfId="20" applyNumberFormat="1" applyFont="1" applyBorder="1">
      <alignment vertical="center"/>
    </xf>
    <xf numFmtId="184" fontId="3" fillId="0" borderId="34" xfId="20" applyNumberFormat="1" applyFont="1" applyBorder="1">
      <alignment vertical="center"/>
    </xf>
    <xf numFmtId="181" fontId="3" fillId="0" borderId="34" xfId="20" applyNumberFormat="1" applyFont="1" applyBorder="1">
      <alignment vertical="center"/>
    </xf>
    <xf numFmtId="184" fontId="3" fillId="0" borderId="15" xfId="20" applyNumberFormat="1" applyFont="1" applyBorder="1">
      <alignment vertical="center"/>
    </xf>
    <xf numFmtId="0" fontId="46" fillId="0" borderId="42" xfId="20" applyFont="1" applyBorder="1">
      <alignment vertical="center"/>
    </xf>
    <xf numFmtId="0" fontId="3" fillId="0" borderId="0" xfId="19" applyFont="1">
      <alignment vertical="center"/>
    </xf>
    <xf numFmtId="181" fontId="3" fillId="0" borderId="0" xfId="19" applyNumberFormat="1" applyFont="1">
      <alignment vertical="center"/>
    </xf>
    <xf numFmtId="184" fontId="1" fillId="0" borderId="0" xfId="14" applyNumberFormat="1" applyAlignment="1">
      <alignment vertical="center"/>
    </xf>
    <xf numFmtId="182" fontId="1" fillId="0" borderId="0" xfId="15" applyNumberFormat="1" applyAlignment="1">
      <alignment horizontal="right" vertical="center"/>
    </xf>
    <xf numFmtId="179" fontId="1" fillId="0" borderId="0" xfId="15" applyNumberFormat="1" applyAlignment="1">
      <alignment horizontal="right" vertical="center"/>
    </xf>
    <xf numFmtId="184" fontId="3" fillId="3" borderId="0" xfId="20" applyNumberFormat="1" applyFont="1" applyFill="1" applyAlignment="1">
      <alignment vertical="center" wrapText="1"/>
    </xf>
    <xf numFmtId="184" fontId="1" fillId="0" borderId="0" xfId="14"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xf numFmtId="0" fontId="48" fillId="0" borderId="0" xfId="21" applyFont="1">
      <alignment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 2"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21" xr:uid="{86054CA7-5094-4EB9-8E9B-F7394FFD2B5F}"/>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1798-4CF2-90C1-2CD5FCE62A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85639</c:v>
                </c:pt>
                <c:pt idx="1">
                  <c:v>115135</c:v>
                </c:pt>
                <c:pt idx="2">
                  <c:v>70027</c:v>
                </c:pt>
                <c:pt idx="3">
                  <c:v>75022</c:v>
                </c:pt>
                <c:pt idx="4">
                  <c:v>92396</c:v>
                </c:pt>
              </c:numCache>
            </c:numRef>
          </c:val>
          <c:smooth val="0"/>
          <c:extLst>
            <c:ext xmlns:c16="http://schemas.microsoft.com/office/drawing/2014/chart" uri="{C3380CC4-5D6E-409C-BE32-E72D297353CC}">
              <c16:uniqueId val="{00000001-1798-4CF2-90C1-2CD5FCE62A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4.79</c:v>
                </c:pt>
                <c:pt idx="1">
                  <c:v>0.96</c:v>
                </c:pt>
                <c:pt idx="2">
                  <c:v>0.91</c:v>
                </c:pt>
                <c:pt idx="3">
                  <c:v>1.59</c:v>
                </c:pt>
                <c:pt idx="4">
                  <c:v>5.3</c:v>
                </c:pt>
              </c:numCache>
            </c:numRef>
          </c:val>
          <c:extLst>
            <c:ext xmlns:c16="http://schemas.microsoft.com/office/drawing/2014/chart" uri="{C3380CC4-5D6E-409C-BE32-E72D297353CC}">
              <c16:uniqueId val="{00000000-A9EE-4326-970D-6744DDFC4E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50.13</c:v>
                </c:pt>
                <c:pt idx="1">
                  <c:v>49.54</c:v>
                </c:pt>
                <c:pt idx="2">
                  <c:v>46.41</c:v>
                </c:pt>
                <c:pt idx="3">
                  <c:v>45.32</c:v>
                </c:pt>
                <c:pt idx="4">
                  <c:v>44.93</c:v>
                </c:pt>
              </c:numCache>
            </c:numRef>
          </c:val>
          <c:extLst>
            <c:ext xmlns:c16="http://schemas.microsoft.com/office/drawing/2014/chart" uri="{C3380CC4-5D6E-409C-BE32-E72D297353CC}">
              <c16:uniqueId val="{00000001-A9EE-4326-970D-6744DDFC4E9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-2.71</c:v>
                </c:pt>
                <c:pt idx="1">
                  <c:v>-6.82</c:v>
                </c:pt>
                <c:pt idx="2">
                  <c:v>-3.66</c:v>
                </c:pt>
                <c:pt idx="3">
                  <c:v>0.82</c:v>
                </c:pt>
                <c:pt idx="4">
                  <c:v>3.83</c:v>
                </c:pt>
              </c:numCache>
            </c:numRef>
          </c:val>
          <c:smooth val="0"/>
          <c:extLst>
            <c:ext xmlns:c16="http://schemas.microsoft.com/office/drawing/2014/chart" uri="{C3380CC4-5D6E-409C-BE32-E72D297353CC}">
              <c16:uniqueId val="{00000002-A9EE-4326-970D-6744DDFC4E9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0.12</c:v>
                </c:pt>
                <c:pt idx="4">
                  <c:v>#N/A</c:v>
                </c:pt>
                <c:pt idx="5">
                  <c:v>0.14000000000000001</c:v>
                </c:pt>
                <c:pt idx="6">
                  <c:v>#N/A</c:v>
                </c:pt>
                <c:pt idx="7">
                  <c:v>0.11</c:v>
                </c:pt>
                <c:pt idx="8">
                  <c:v>#N/A</c:v>
                </c:pt>
                <c:pt idx="9">
                  <c:v>0.12</c:v>
                </c:pt>
              </c:numCache>
            </c:numRef>
          </c:val>
          <c:extLst>
            <c:ext xmlns:c16="http://schemas.microsoft.com/office/drawing/2014/chart" uri="{C3380CC4-5D6E-409C-BE32-E72D297353CC}">
              <c16:uniqueId val="{00000000-66A0-4DC7-BC13-FE33A8E318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A0-4DC7-BC13-FE33A8E318A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2-66A0-4DC7-BC13-FE33A8E318AA}"/>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0.08</c:v>
                </c:pt>
                <c:pt idx="8">
                  <c:v>#N/A</c:v>
                </c:pt>
                <c:pt idx="9">
                  <c:v>0.41</c:v>
                </c:pt>
              </c:numCache>
            </c:numRef>
          </c:val>
          <c:extLst>
            <c:ext xmlns:c16="http://schemas.microsoft.com/office/drawing/2014/chart" uri="{C3380CC4-5D6E-409C-BE32-E72D297353CC}">
              <c16:uniqueId val="{00000003-66A0-4DC7-BC13-FE33A8E318AA}"/>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0.04</c:v>
                </c:pt>
                <c:pt idx="4">
                  <c:v>#N/A</c:v>
                </c:pt>
                <c:pt idx="5">
                  <c:v>0.06</c:v>
                </c:pt>
                <c:pt idx="6">
                  <c:v>#N/A</c:v>
                </c:pt>
                <c:pt idx="7">
                  <c:v>0</c:v>
                </c:pt>
                <c:pt idx="8">
                  <c:v>#N/A</c:v>
                </c:pt>
                <c:pt idx="9">
                  <c:v>0.59</c:v>
                </c:pt>
              </c:numCache>
            </c:numRef>
          </c:val>
          <c:extLst>
            <c:ext xmlns:c16="http://schemas.microsoft.com/office/drawing/2014/chart" uri="{C3380CC4-5D6E-409C-BE32-E72D297353CC}">
              <c16:uniqueId val="{00000004-66A0-4DC7-BC13-FE33A8E318A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0.03</c:v>
                </c:pt>
                <c:pt idx="8">
                  <c:v>#N/A</c:v>
                </c:pt>
                <c:pt idx="9">
                  <c:v>0.77</c:v>
                </c:pt>
              </c:numCache>
            </c:numRef>
          </c:val>
          <c:extLst>
            <c:ext xmlns:c16="http://schemas.microsoft.com/office/drawing/2014/chart" uri="{C3380CC4-5D6E-409C-BE32-E72D297353CC}">
              <c16:uniqueId val="{00000005-66A0-4DC7-BC13-FE33A8E318A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1.1299999999999999</c:v>
                </c:pt>
              </c:numCache>
            </c:numRef>
          </c:val>
          <c:extLst>
            <c:ext xmlns:c16="http://schemas.microsoft.com/office/drawing/2014/chart" uri="{C3380CC4-5D6E-409C-BE32-E72D297353CC}">
              <c16:uniqueId val="{00000006-66A0-4DC7-BC13-FE33A8E318AA}"/>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0.8</c:v>
                </c:pt>
                <c:pt idx="4">
                  <c:v>#N/A</c:v>
                </c:pt>
                <c:pt idx="5">
                  <c:v>0.3</c:v>
                </c:pt>
                <c:pt idx="6">
                  <c:v>#N/A</c:v>
                </c:pt>
                <c:pt idx="7">
                  <c:v>0.42</c:v>
                </c:pt>
                <c:pt idx="8">
                  <c:v>#N/A</c:v>
                </c:pt>
                <c:pt idx="9">
                  <c:v>2.48</c:v>
                </c:pt>
              </c:numCache>
            </c:numRef>
          </c:val>
          <c:extLst>
            <c:ext xmlns:c16="http://schemas.microsoft.com/office/drawing/2014/chart" uri="{C3380CC4-5D6E-409C-BE32-E72D297353CC}">
              <c16:uniqueId val="{00000007-66A0-4DC7-BC13-FE33A8E318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4.7699999999999996</c:v>
                </c:pt>
                <c:pt idx="2">
                  <c:v>#N/A</c:v>
                </c:pt>
                <c:pt idx="3">
                  <c:v>2.5099999999999998</c:v>
                </c:pt>
                <c:pt idx="4">
                  <c:v>#N/A</c:v>
                </c:pt>
                <c:pt idx="5">
                  <c:v>3.17</c:v>
                </c:pt>
                <c:pt idx="6">
                  <c:v>#N/A</c:v>
                </c:pt>
                <c:pt idx="7">
                  <c:v>3.88</c:v>
                </c:pt>
                <c:pt idx="8">
                  <c:v>#N/A</c:v>
                </c:pt>
                <c:pt idx="9">
                  <c:v>4.4800000000000004</c:v>
                </c:pt>
              </c:numCache>
            </c:numRef>
          </c:val>
          <c:extLst>
            <c:ext xmlns:c16="http://schemas.microsoft.com/office/drawing/2014/chart" uri="{C3380CC4-5D6E-409C-BE32-E72D297353CC}">
              <c16:uniqueId val="{00000008-66A0-4DC7-BC13-FE33A8E318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4.78</c:v>
                </c:pt>
                <c:pt idx="2">
                  <c:v>#N/A</c:v>
                </c:pt>
                <c:pt idx="3">
                  <c:v>0.95</c:v>
                </c:pt>
                <c:pt idx="4">
                  <c:v>#N/A</c:v>
                </c:pt>
                <c:pt idx="5">
                  <c:v>0.91</c:v>
                </c:pt>
                <c:pt idx="6">
                  <c:v>#N/A</c:v>
                </c:pt>
                <c:pt idx="7">
                  <c:v>1.58</c:v>
                </c:pt>
                <c:pt idx="8">
                  <c:v>#N/A</c:v>
                </c:pt>
                <c:pt idx="9">
                  <c:v>5.3</c:v>
                </c:pt>
              </c:numCache>
            </c:numRef>
          </c:val>
          <c:extLst>
            <c:ext xmlns:c16="http://schemas.microsoft.com/office/drawing/2014/chart" uri="{C3380CC4-5D6E-409C-BE32-E72D297353CC}">
              <c16:uniqueId val="{00000009-66A0-4DC7-BC13-FE33A8E318A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2016</c:v>
                </c:pt>
                <c:pt idx="5">
                  <c:v>2041</c:v>
                </c:pt>
                <c:pt idx="8">
                  <c:v>1982</c:v>
                </c:pt>
                <c:pt idx="11">
                  <c:v>1952</c:v>
                </c:pt>
                <c:pt idx="14">
                  <c:v>1836</c:v>
                </c:pt>
              </c:numCache>
            </c:numRef>
          </c:val>
          <c:extLst>
            <c:ext xmlns:c16="http://schemas.microsoft.com/office/drawing/2014/chart" uri="{C3380CC4-5D6E-409C-BE32-E72D297353CC}">
              <c16:uniqueId val="{00000000-B7EB-4B39-ACF4-2694FE4E62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EB-4B39-ACF4-2694FE4E62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B7EB-4B39-ACF4-2694FE4E62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32</c:v>
                </c:pt>
                <c:pt idx="6">
                  <c:v>72</c:v>
                </c:pt>
                <c:pt idx="9">
                  <c:v>136</c:v>
                </c:pt>
                <c:pt idx="12">
                  <c:v>136</c:v>
                </c:pt>
              </c:numCache>
            </c:numRef>
          </c:val>
          <c:extLst>
            <c:ext xmlns:c16="http://schemas.microsoft.com/office/drawing/2014/chart" uri="{C3380CC4-5D6E-409C-BE32-E72D297353CC}">
              <c16:uniqueId val="{00000003-B7EB-4B39-ACF4-2694FE4E62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458</c:v>
                </c:pt>
                <c:pt idx="3">
                  <c:v>438</c:v>
                </c:pt>
                <c:pt idx="6">
                  <c:v>416</c:v>
                </c:pt>
                <c:pt idx="9">
                  <c:v>382</c:v>
                </c:pt>
                <c:pt idx="12">
                  <c:v>429</c:v>
                </c:pt>
              </c:numCache>
            </c:numRef>
          </c:val>
          <c:extLst>
            <c:ext xmlns:c16="http://schemas.microsoft.com/office/drawing/2014/chart" uri="{C3380CC4-5D6E-409C-BE32-E72D297353CC}">
              <c16:uniqueId val="{00000004-B7EB-4B39-ACF4-2694FE4E62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EB-4B39-ACF4-2694FE4E62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EB-4B39-ACF4-2694FE4E62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2232</c:v>
                </c:pt>
                <c:pt idx="3">
                  <c:v>2318</c:v>
                </c:pt>
                <c:pt idx="6">
                  <c:v>2314</c:v>
                </c:pt>
                <c:pt idx="9">
                  <c:v>2246</c:v>
                </c:pt>
                <c:pt idx="12">
                  <c:v>2072</c:v>
                </c:pt>
              </c:numCache>
            </c:numRef>
          </c:val>
          <c:extLst>
            <c:ext xmlns:c16="http://schemas.microsoft.com/office/drawing/2014/chart" uri="{C3380CC4-5D6E-409C-BE32-E72D297353CC}">
              <c16:uniqueId val="{00000007-B7EB-4B39-ACF4-2694FE4E62D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710</c:v>
                </c:pt>
                <c:pt idx="2">
                  <c:v>#N/A</c:v>
                </c:pt>
                <c:pt idx="3">
                  <c:v>#N/A</c:v>
                </c:pt>
                <c:pt idx="4">
                  <c:v>747</c:v>
                </c:pt>
                <c:pt idx="5">
                  <c:v>#N/A</c:v>
                </c:pt>
                <c:pt idx="6">
                  <c:v>#N/A</c:v>
                </c:pt>
                <c:pt idx="7">
                  <c:v>820</c:v>
                </c:pt>
                <c:pt idx="8">
                  <c:v>#N/A</c:v>
                </c:pt>
                <c:pt idx="9">
                  <c:v>#N/A</c:v>
                </c:pt>
                <c:pt idx="10">
                  <c:v>812</c:v>
                </c:pt>
                <c:pt idx="11">
                  <c:v>#N/A</c:v>
                </c:pt>
                <c:pt idx="12">
                  <c:v>#N/A</c:v>
                </c:pt>
                <c:pt idx="13">
                  <c:v>801</c:v>
                </c:pt>
                <c:pt idx="14">
                  <c:v>#N/A</c:v>
                </c:pt>
              </c:numCache>
            </c:numRef>
          </c:val>
          <c:smooth val="0"/>
          <c:extLst>
            <c:ext xmlns:c16="http://schemas.microsoft.com/office/drawing/2014/chart" uri="{C3380CC4-5D6E-409C-BE32-E72D297353CC}">
              <c16:uniqueId val="{00000008-B7EB-4B39-ACF4-2694FE4E62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17066</c:v>
                </c:pt>
                <c:pt idx="5">
                  <c:v>17107</c:v>
                </c:pt>
                <c:pt idx="8">
                  <c:v>16771</c:v>
                </c:pt>
                <c:pt idx="11">
                  <c:v>16087</c:v>
                </c:pt>
                <c:pt idx="14">
                  <c:v>15928</c:v>
                </c:pt>
              </c:numCache>
            </c:numRef>
          </c:val>
          <c:extLst>
            <c:ext xmlns:c16="http://schemas.microsoft.com/office/drawing/2014/chart" uri="{C3380CC4-5D6E-409C-BE32-E72D297353CC}">
              <c16:uniqueId val="{00000000-E29D-4F57-AAE4-9387E583A8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437</c:v>
                </c:pt>
                <c:pt idx="5">
                  <c:v>392</c:v>
                </c:pt>
                <c:pt idx="8">
                  <c:v>336</c:v>
                </c:pt>
                <c:pt idx="11">
                  <c:v>264</c:v>
                </c:pt>
                <c:pt idx="14">
                  <c:v>179</c:v>
                </c:pt>
              </c:numCache>
            </c:numRef>
          </c:val>
          <c:extLst>
            <c:ext xmlns:c16="http://schemas.microsoft.com/office/drawing/2014/chart" uri="{C3380CC4-5D6E-409C-BE32-E72D297353CC}">
              <c16:uniqueId val="{00000001-E29D-4F57-AAE4-9387E583A8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10921</c:v>
                </c:pt>
                <c:pt idx="5">
                  <c:v>10824</c:v>
                </c:pt>
                <c:pt idx="8">
                  <c:v>10169</c:v>
                </c:pt>
                <c:pt idx="11">
                  <c:v>10120</c:v>
                </c:pt>
                <c:pt idx="14">
                  <c:v>10248</c:v>
                </c:pt>
              </c:numCache>
            </c:numRef>
          </c:val>
          <c:extLst>
            <c:ext xmlns:c16="http://schemas.microsoft.com/office/drawing/2014/chart" uri="{C3380CC4-5D6E-409C-BE32-E72D297353CC}">
              <c16:uniqueId val="{00000002-E29D-4F57-AAE4-9387E583A8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D-4F57-AAE4-9387E583A8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9D-4F57-AAE4-9387E583A8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D-4F57-AAE4-9387E583A8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3107</c:v>
                </c:pt>
                <c:pt idx="3">
                  <c:v>2987</c:v>
                </c:pt>
                <c:pt idx="6">
                  <c:v>2904</c:v>
                </c:pt>
                <c:pt idx="9">
                  <c:v>2842</c:v>
                </c:pt>
                <c:pt idx="12">
                  <c:v>2739</c:v>
                </c:pt>
              </c:numCache>
            </c:numRef>
          </c:val>
          <c:extLst>
            <c:ext xmlns:c16="http://schemas.microsoft.com/office/drawing/2014/chart" uri="{C3380CC4-5D6E-409C-BE32-E72D297353CC}">
              <c16:uniqueId val="{00000006-E29D-4F57-AAE4-9387E583A8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1578</c:v>
                </c:pt>
                <c:pt idx="3">
                  <c:v>1541</c:v>
                </c:pt>
                <c:pt idx="6">
                  <c:v>1456</c:v>
                </c:pt>
                <c:pt idx="9">
                  <c:v>1310</c:v>
                </c:pt>
                <c:pt idx="12">
                  <c:v>1166</c:v>
                </c:pt>
              </c:numCache>
            </c:numRef>
          </c:val>
          <c:extLst>
            <c:ext xmlns:c16="http://schemas.microsoft.com/office/drawing/2014/chart" uri="{C3380CC4-5D6E-409C-BE32-E72D297353CC}">
              <c16:uniqueId val="{00000007-E29D-4F57-AAE4-9387E583A8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3948</c:v>
                </c:pt>
                <c:pt idx="3">
                  <c:v>3737</c:v>
                </c:pt>
                <c:pt idx="6">
                  <c:v>3533</c:v>
                </c:pt>
                <c:pt idx="9">
                  <c:v>3256</c:v>
                </c:pt>
                <c:pt idx="12">
                  <c:v>3194</c:v>
                </c:pt>
              </c:numCache>
            </c:numRef>
          </c:val>
          <c:extLst>
            <c:ext xmlns:c16="http://schemas.microsoft.com/office/drawing/2014/chart" uri="{C3380CC4-5D6E-409C-BE32-E72D297353CC}">
              <c16:uniqueId val="{00000008-E29D-4F57-AAE4-9387E583A8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29D-4F57-AAE4-9387E583A8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15705</c:v>
                </c:pt>
                <c:pt idx="3">
                  <c:v>15934</c:v>
                </c:pt>
                <c:pt idx="6">
                  <c:v>15224</c:v>
                </c:pt>
                <c:pt idx="9">
                  <c:v>14631</c:v>
                </c:pt>
                <c:pt idx="12">
                  <c:v>14694</c:v>
                </c:pt>
              </c:numCache>
            </c:numRef>
          </c:val>
          <c:extLst>
            <c:ext xmlns:c16="http://schemas.microsoft.com/office/drawing/2014/chart" uri="{C3380CC4-5D6E-409C-BE32-E72D297353CC}">
              <c16:uniqueId val="{0000000A-E29D-4F57-AAE4-9387E583A88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9D-4F57-AAE4-9387E583A88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4540</c:v>
                </c:pt>
                <c:pt idx="1">
                  <c:v>4596</c:v>
                </c:pt>
                <c:pt idx="2">
                  <c:v>4685</c:v>
                </c:pt>
              </c:numCache>
            </c:numRef>
          </c:val>
          <c:extLst>
            <c:ext xmlns:c16="http://schemas.microsoft.com/office/drawing/2014/chart" uri="{C3380CC4-5D6E-409C-BE32-E72D297353CC}">
              <c16:uniqueId val="{00000000-61D0-440F-A318-4EFB282562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1063</c:v>
                </c:pt>
                <c:pt idx="1">
                  <c:v>948</c:v>
                </c:pt>
                <c:pt idx="2">
                  <c:v>948</c:v>
                </c:pt>
              </c:numCache>
            </c:numRef>
          </c:val>
          <c:extLst>
            <c:ext xmlns:c16="http://schemas.microsoft.com/office/drawing/2014/chart" uri="{C3380CC4-5D6E-409C-BE32-E72D297353CC}">
              <c16:uniqueId val="{00000001-61D0-440F-A318-4EFB282562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6055</c:v>
                </c:pt>
                <c:pt idx="1">
                  <c:v>6112</c:v>
                </c:pt>
                <c:pt idx="2">
                  <c:v>6161</c:v>
                </c:pt>
              </c:numCache>
            </c:numRef>
          </c:val>
          <c:extLst>
            <c:ext xmlns:c16="http://schemas.microsoft.com/office/drawing/2014/chart" uri="{C3380CC4-5D6E-409C-BE32-E72D297353CC}">
              <c16:uniqueId val="{00000002-61D0-440F-A318-4EFB2825624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{A5D520FC-F3E1-410A-B213-216FA3E879A3}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727-484D-9555-327B64B417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{2F0DFF0A-6F83-404F-A0C7-4D70BA49261B}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27-484D-9555-327B64B417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{646EEEBE-2052-4F8B-AAB8-1FB2B1E56B63}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27-484D-9555-327B64B417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{6703D072-DDB9-41E5-A96F-28D7FBAD80FD}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27-484D-9555-327B64B417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{A1F87183-9A8B-4CD5-BE50-EDE78EE6C061}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27-484D-9555-327B64B417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{083A65B0-583F-4801-A650-282738E2AD92}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727-484D-9555-327B64B417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{DDF5C9A3-9A8C-4038-A3D5-04A4FCEBAE03}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727-484D-9555-327B64B417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{7FF56616-9F30-4D0D-B347-551EDE601D95}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727-484D-9555-327B64B417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{8E3FECB9-1376-4EA0-A3BF-930D3F9B8119}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727-484D-9555-327B64B417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53.4</c:v>
                </c:pt>
                <c:pt idx="16">
                  <c:v>55.1</c:v>
                </c:pt>
                <c:pt idx="24">
                  <c:v>56</c:v>
                </c:pt>
                <c:pt idx="32">
                  <c:v>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27-484D-9555-327B64B417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{97B6666B-F901-4334-BB5C-E5F9BD301ACD}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727-484D-9555-327B64B417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{A908C11F-0B3C-4EAC-B297-40D510DA80FD}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27-484D-9555-327B64B417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{8A490E1B-C430-4A8D-A163-72AC1A50411C}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27-484D-9555-327B64B417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{F9D2E69A-6EB0-4003-A61F-C99E9B0F746A}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27-484D-9555-327B64B417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{6A7135EA-B4FF-4F89-AA6E-DEE21B3E530D}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27-484D-9555-327B64B417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{387E622F-4118-40F6-953A-BC9366C2C8C0}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727-484D-9555-327B64B417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{377325AA-365A-4F22-B302-0611F09C4E7F}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727-484D-9555-327B64B417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{03DB8D36-9DF1-4194-98D9-7B7DA07A2BE4}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727-484D-9555-327B64B417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{1B1B48F6-A658-44F7-B03E-9EE92501409B}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727-484D-9555-327B64B417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727-484D-9555-327B64B4179A}"/>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{BDD0D9EC-81A0-4922-A9D7-D5AB83ECF323}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F3A-4B23-A8CA-FD81718B39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{79C9CCB4-89E7-439D-888F-E43C4D29A0B6}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3A-4B23-A8CA-FD81718B39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{69D815E9-00C0-4D06-9AA5-B3E15E5EBF11}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3A-4B23-A8CA-FD81718B39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{18C1F6EC-FB36-4AFC-A881-260AE1B91ACC}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3A-4B23-A8CA-FD81718B39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{AE660DEC-7DEA-4A99-B6CB-A113C61DD65D}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3A-4B23-A8CA-FD81718B392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{407EEF41-14EF-4A0A-8E3D-ECC04651A681}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F3A-4B23-A8CA-FD81718B392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{4DD03BB9-F749-45B0-9726-B05F6BDE34EB}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F3A-4B23-A8CA-FD81718B392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{39E48B7B-573A-4608-AFBA-CB755E8D5EB6}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F3A-4B23-A8CA-FD81718B392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{C3B11D69-D051-4186-A8F1-4256682DC506}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F3A-4B23-A8CA-FD81718B39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9</c:v>
                </c:pt>
                <c:pt idx="16">
                  <c:v>9.6999999999999993</c:v>
                </c:pt>
                <c:pt idx="24">
                  <c:v>9.9</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3A-4B23-A8CA-FD81718B39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{9F1A50D9-7CC0-4A40-9678-002F4F604294}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F3A-4B23-A8CA-FD81718B39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{4CCEF95B-D511-4A1A-A43C-FBB7CC19AF46}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3A-4B23-A8CA-FD81718B39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{D98D7803-BCCA-43FB-96EC-21D3EB5DE191}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3A-4B23-A8CA-FD81718B39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{3483B0AF-F770-44DD-ADA1-26C50DDDBDBF}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3A-4B23-A8CA-FD81718B39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{0D78AF5F-AA70-40D3-9194-129FAA189287}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3A-4B23-A8CA-FD81718B392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{0981018F-943E-44D3-AA3A-32083A972125}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F3A-4B23-A8CA-FD81718B392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{FA712784-B72A-49E2-8FE9-475FF8A74AA7}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F3A-4B23-A8CA-FD81718B392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{DF24B78B-4A6E-4A72-A04E-A4A93063226F}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F3A-4B23-A8CA-FD81718B39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{E527D530-43A4-4944-8D8A-99E68521712B}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F3A-4B23-A8CA-FD81718B39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FF3A-4B23-A8CA-FD81718B3923}"/>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財政力指数については、前年度から</a:t>
          </a:r>
          <a:r>
            <a:rPr kumimoji="1" lang="en-US" altLang="ja-JP" sz="1300">
              <a:latin typeface="ＭＳ Ｐゴシック"/>
              <a:ea typeface="ＭＳ Ｐゴシック"/>
            </a:rPr>
            <a:t>0.01</a:t>
          </a:r>
          <a:r>
            <a:rPr kumimoji="1" lang="ja-JP" altLang="en-US" sz="1300">
              <a:latin typeface="ＭＳ Ｐゴシック"/>
              <a:ea typeface="ＭＳ Ｐゴシック"/>
            </a:rPr>
            <a:t>減少した。</a:t>
          </a:r>
        </a:p>
        <a:p>
          <a:r>
            <a:rPr kumimoji="1" lang="ja-JP" altLang="en-US" sz="1300">
              <a:latin typeface="ＭＳ Ｐゴシック"/>
              <a:ea typeface="ＭＳ Ｐゴシック"/>
            </a:rPr>
            <a:t>　これは、主に普通交付税の各費目の補正係数や単位費用の増による交付額の増額によるもの。</a:t>
          </a:r>
        </a:p>
        <a:p>
          <a:r>
            <a:rPr kumimoji="1" lang="ja-JP" altLang="en-US" sz="1300">
              <a:latin typeface="ＭＳ Ｐゴシック"/>
              <a:ea typeface="ＭＳ Ｐゴシック"/>
            </a:rPr>
            <a:t>　市において顕著な少子高齢化等の課題について、大きな変化はないため、類似団体平均を下回っている状況は変わらない。</a:t>
          </a:r>
        </a:p>
        <a:p>
          <a:r>
            <a:rPr kumimoji="1" lang="ja-JP" altLang="en-US" sz="1300">
              <a:latin typeface="ＭＳ Ｐゴシック"/>
              <a:ea typeface="ＭＳ Ｐゴシック"/>
            </a:rPr>
            <a:t>　今後も高い市税の収納率を維持しつつ、将来の税収増につながる施策を引き続き検討、実施する必要がある。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17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1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27940</xdr:rowOff>
    </xdr:from>
    <xdr:ext cx="762000" cy="25908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193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717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43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717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71120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434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110490</xdr:rowOff>
    </xdr:from>
    <xdr:ext cx="762000" cy="25717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110490</xdr:rowOff>
    </xdr:from>
    <xdr:ext cx="762000" cy="25717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163830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82550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106680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106680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6.5</a:t>
          </a:r>
          <a:r>
            <a:rPr kumimoji="1" lang="ja-JP" altLang="en-US" sz="1300">
              <a:latin typeface="ＭＳ Ｐゴシック"/>
              <a:ea typeface="ＭＳ Ｐゴシック"/>
            </a:rPr>
            <a:t>ポイント減少し、</a:t>
          </a:r>
          <a:r>
            <a:rPr kumimoji="1" lang="en-US" altLang="ja-JP" sz="1300">
              <a:latin typeface="ＭＳ Ｐゴシック"/>
              <a:ea typeface="ＭＳ Ｐゴシック"/>
            </a:rPr>
            <a:t>92.3</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全ての経費はコロナ禍においてもほぼ横ばい。減少の主な要因は歳入経常一般財源において、主に普通交付税及び地方消費税交付金の増加により全体が増額したため比率が減少したもの。</a:t>
          </a:r>
        </a:p>
        <a:p>
          <a:r>
            <a:rPr kumimoji="1" lang="ja-JP" altLang="en-US" sz="1300">
              <a:latin typeface="ＭＳ Ｐゴシック"/>
              <a:ea typeface="ＭＳ Ｐゴシック"/>
            </a:rPr>
            <a:t>　地方債の償還額は、今後数年は高止まりだが、以後減少の見込み。</a:t>
          </a:r>
        </a:p>
        <a:p>
          <a:r>
            <a:rPr kumimoji="1" lang="ja-JP" altLang="en-US" sz="1300">
              <a:latin typeface="ＭＳ Ｐゴシック"/>
              <a:ea typeface="ＭＳ Ｐゴシック"/>
            </a:rPr>
            <a:t>　今後も市税等の徴収率の維持向上はもとより、使用料や手数料等の見直しを継続して行う。</a:t>
          </a:r>
        </a:p>
        <a:p>
          <a:r>
            <a:rPr kumimoji="1" lang="ja-JP" altLang="en-US" sz="1300">
              <a:latin typeface="ＭＳ Ｐゴシック"/>
              <a:ea typeface="ＭＳ Ｐゴシック"/>
            </a:rPr>
            <a:t>　また、歳出についても経常経費の削減に努める。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40640</xdr:rowOff>
    </xdr:from>
    <xdr:ext cx="762000" cy="25717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26670</xdr:rowOff>
    </xdr:from>
    <xdr:to>
      <xdr:col>23</xdr:col>
      <xdr:colOff>133350</xdr:colOff>
      <xdr:row>62</xdr:row>
      <xdr:rowOff>116840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5120"/>
          <a:ext cx="8382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11430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166370</xdr:rowOff>
    </xdr:from>
    <xdr:to>
      <xdr:col>23</xdr:col>
      <xdr:colOff>184150</xdr:colOff>
      <xdr:row>60</xdr:row>
      <xdr:rowOff>96520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29845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4674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86360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95885</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29845</xdr:rowOff>
    </xdr:from>
    <xdr:to>
      <xdr:col>15</xdr:col>
      <xdr:colOff>82550</xdr:colOff>
      <xdr:row>63</xdr:row>
      <xdr:rowOff>53975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311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144145</xdr:rowOff>
    </xdr:from>
    <xdr:ext cx="762000" cy="25717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13970</xdr:rowOff>
    </xdr:from>
    <xdr:to>
      <xdr:col>11</xdr:col>
      <xdr:colOff>31750</xdr:colOff>
      <xdr:row>63</xdr:row>
      <xdr:rowOff>53975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153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106045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116205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83820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147320</xdr:rowOff>
    </xdr:from>
    <xdr:to>
      <xdr:col>23</xdr:col>
      <xdr:colOff>184150</xdr:colOff>
      <xdr:row>61</xdr:row>
      <xdr:rowOff>77470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119380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152400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65405</xdr:rowOff>
    </xdr:from>
    <xdr:ext cx="762000" cy="2571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66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89535</xdr:rowOff>
    </xdr:from>
    <xdr:ext cx="762000" cy="25717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908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134620</xdr:rowOff>
    </xdr:from>
    <xdr:to>
      <xdr:col>7</xdr:col>
      <xdr:colOff>31750</xdr:colOff>
      <xdr:row>63</xdr:row>
      <xdr:rowOff>64770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49530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[233,979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人件費、物件費及び維持補修費の合計額の人口１人あたりの金額が類似団体平均を上回っているのは、広大な行政面積を有し、分署や支所機能充実に係る職員や会計年度任用職員を削減できないことがある。</a:t>
          </a:r>
        </a:p>
        <a:p>
          <a:r>
            <a:rPr kumimoji="1" lang="ja-JP" altLang="en-US" sz="1300">
              <a:latin typeface="ＭＳ Ｐゴシック"/>
              <a:ea typeface="ＭＳ Ｐゴシック"/>
            </a:rPr>
            <a:t>　なお、増加の要因は、会計年度任用職員の期末手当の増額が主な要因だが、類似団体平均と比較すると一定抑制できている。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156210</xdr:rowOff>
    </xdr:from>
    <xdr:to>
      <xdr:col>23</xdr:col>
      <xdr:colOff>133350</xdr:colOff>
      <xdr:row>89</xdr:row>
      <xdr:rowOff>6985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150495</xdr:rowOff>
    </xdr:from>
    <xdr:ext cx="762000" cy="259080"/>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xdr:rowOff>
    </xdr:from>
    <xdr:to>
      <xdr:col>24</xdr:col>
      <xdr:colOff>12700</xdr:colOff>
      <xdr:row>89</xdr:row>
      <xdr:rowOff>6985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71120</xdr:rowOff>
    </xdr:from>
    <xdr:ext cx="762000" cy="259080"/>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156210</xdr:rowOff>
    </xdr:from>
    <xdr:to>
      <xdr:col>24</xdr:col>
      <xdr:colOff>12700</xdr:colOff>
      <xdr:row>81</xdr:row>
      <xdr:rowOff>156210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35560</xdr:rowOff>
    </xdr:from>
    <xdr:to>
      <xdr:col>23</xdr:col>
      <xdr:colOff>133350</xdr:colOff>
      <xdr:row>83</xdr:row>
      <xdr:rowOff>40640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659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123190</xdr:rowOff>
    </xdr:from>
    <xdr:ext cx="762000" cy="25717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106680</xdr:rowOff>
    </xdr:from>
    <xdr:to>
      <xdr:col>23</xdr:col>
      <xdr:colOff>184150</xdr:colOff>
      <xdr:row>83</xdr:row>
      <xdr:rowOff>36830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15240</xdr:rowOff>
    </xdr:from>
    <xdr:to>
      <xdr:col>19</xdr:col>
      <xdr:colOff>133350</xdr:colOff>
      <xdr:row>83</xdr:row>
      <xdr:rowOff>35560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45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83185</xdr:rowOff>
    </xdr:from>
    <xdr:to>
      <xdr:col>19</xdr:col>
      <xdr:colOff>184150</xdr:colOff>
      <xdr:row>83</xdr:row>
      <xdr:rowOff>13335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23495</xdr:rowOff>
    </xdr:from>
    <xdr:ext cx="736600" cy="259080"/>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15240</xdr:rowOff>
    </xdr:from>
    <xdr:to>
      <xdr:col>15</xdr:col>
      <xdr:colOff>82550</xdr:colOff>
      <xdr:row>83</xdr:row>
      <xdr:rowOff>19050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2455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161925</xdr:rowOff>
    </xdr:from>
    <xdr:ext cx="7620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11430</xdr:rowOff>
    </xdr:from>
    <xdr:to>
      <xdr:col>11</xdr:col>
      <xdr:colOff>31750</xdr:colOff>
      <xdr:row>83</xdr:row>
      <xdr:rowOff>19050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417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37465</xdr:rowOff>
    </xdr:from>
    <xdr:to>
      <xdr:col>11</xdr:col>
      <xdr:colOff>82550</xdr:colOff>
      <xdr:row>82</xdr:row>
      <xdr:rowOff>139065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149225</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140970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161290</xdr:rowOff>
    </xdr:from>
    <xdr:to>
      <xdr:col>23</xdr:col>
      <xdr:colOff>184150</xdr:colOff>
      <xdr:row>83</xdr:row>
      <xdr:rowOff>91440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133350</xdr:rowOff>
    </xdr:from>
    <xdr:ext cx="762000" cy="25717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92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233,979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156210</xdr:rowOff>
    </xdr:from>
    <xdr:to>
      <xdr:col>19</xdr:col>
      <xdr:colOff>184150</xdr:colOff>
      <xdr:row>83</xdr:row>
      <xdr:rowOff>86360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71120</xdr:rowOff>
    </xdr:from>
    <xdr:ext cx="7366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135890</xdr:rowOff>
    </xdr:from>
    <xdr:to>
      <xdr:col>15</xdr:col>
      <xdr:colOff>133350</xdr:colOff>
      <xdr:row>83</xdr:row>
      <xdr:rowOff>66040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50800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8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139700</xdr:rowOff>
    </xdr:from>
    <xdr:to>
      <xdr:col>11</xdr:col>
      <xdr:colOff>82550</xdr:colOff>
      <xdr:row>83</xdr:row>
      <xdr:rowOff>69850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54610</xdr:rowOff>
    </xdr:from>
    <xdr:ext cx="762000" cy="25717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84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132080</xdr:rowOff>
    </xdr:from>
    <xdr:to>
      <xdr:col>7</xdr:col>
      <xdr:colOff>31750</xdr:colOff>
      <xdr:row>83</xdr:row>
      <xdr:rowOff>62230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46990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7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ラスパイレス指数は、類似団体を下回っている。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今後も特段の変化する要因がないため、しばらく横ばいと見込んでいる。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150495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717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2000" cy="25717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160020</xdr:rowOff>
    </xdr:from>
    <xdr:to>
      <xdr:col>81</xdr:col>
      <xdr:colOff>44450</xdr:colOff>
      <xdr:row>83</xdr:row>
      <xdr:rowOff>160020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390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154940</xdr:rowOff>
    </xdr:from>
    <xdr:ext cx="762000" cy="25717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81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112395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160020</xdr:rowOff>
    </xdr:from>
    <xdr:to>
      <xdr:col>77</xdr:col>
      <xdr:colOff>44450</xdr:colOff>
      <xdr:row>84</xdr:row>
      <xdr:rowOff>1905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3903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110490</xdr:rowOff>
    </xdr:from>
    <xdr:ext cx="736600" cy="25717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106680</xdr:rowOff>
    </xdr:from>
    <xdr:to>
      <xdr:col>72</xdr:col>
      <xdr:colOff>203200</xdr:colOff>
      <xdr:row>84</xdr:row>
      <xdr:rowOff>1905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3370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123825</xdr:rowOff>
    </xdr:from>
    <xdr:ext cx="762000" cy="25717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106680</xdr:rowOff>
    </xdr:from>
    <xdr:to>
      <xdr:col>68</xdr:col>
      <xdr:colOff>152400</xdr:colOff>
      <xdr:row>83</xdr:row>
      <xdr:rowOff>160020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3370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24130</xdr:rowOff>
    </xdr:from>
    <xdr:to>
      <xdr:col>68</xdr:col>
      <xdr:colOff>203200</xdr:colOff>
      <xdr:row>86</xdr:row>
      <xdr:rowOff>125730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110490</xdr:rowOff>
    </xdr:from>
    <xdr:ext cx="762000" cy="25717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123825</xdr:rowOff>
    </xdr:from>
    <xdr:ext cx="762000" cy="25717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109220</xdr:rowOff>
    </xdr:from>
    <xdr:to>
      <xdr:col>81</xdr:col>
      <xdr:colOff>95250</xdr:colOff>
      <xdr:row>84</xdr:row>
      <xdr:rowOff>39370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125730</xdr:rowOff>
    </xdr:from>
    <xdr:ext cx="762000" cy="259080"/>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18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109220</xdr:rowOff>
    </xdr:from>
    <xdr:to>
      <xdr:col>77</xdr:col>
      <xdr:colOff>95250</xdr:colOff>
      <xdr:row>84</xdr:row>
      <xdr:rowOff>39370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49530</xdr:rowOff>
    </xdr:from>
    <xdr:ext cx="7366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10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122555</xdr:rowOff>
    </xdr:from>
    <xdr:to>
      <xdr:col>73</xdr:col>
      <xdr:colOff>44450</xdr:colOff>
      <xdr:row>84</xdr:row>
      <xdr:rowOff>52705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63500</xdr:rowOff>
    </xdr:from>
    <xdr:ext cx="762000" cy="25717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12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55880</xdr:rowOff>
    </xdr:from>
    <xdr:to>
      <xdr:col>68</xdr:col>
      <xdr:colOff>203200</xdr:colOff>
      <xdr:row>83</xdr:row>
      <xdr:rowOff>157480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167640</xdr:rowOff>
    </xdr:from>
    <xdr:ext cx="762000" cy="25717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055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109220</xdr:rowOff>
    </xdr:from>
    <xdr:to>
      <xdr:col>64</xdr:col>
      <xdr:colOff>152400</xdr:colOff>
      <xdr:row>84</xdr:row>
      <xdr:rowOff>39370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49530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10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147955</xdr:rowOff>
    </xdr:from>
    <xdr:ext cx="762000" cy="2584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102235</xdr:rowOff>
    </xdr:from>
    <xdr:ext cx="762000" cy="2584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74930</xdr:rowOff>
    </xdr:from>
    <xdr:to>
      <xdr:col>81</xdr:col>
      <xdr:colOff>44450</xdr:colOff>
      <xdr:row>63</xdr:row>
      <xdr:rowOff>88900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762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140335</xdr:rowOff>
    </xdr:from>
    <xdr:ext cx="762000" cy="259080"/>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5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123825</xdr:rowOff>
    </xdr:from>
    <xdr:to>
      <xdr:col>81</xdr:col>
      <xdr:colOff>95250</xdr:colOff>
      <xdr:row>61</xdr:row>
      <xdr:rowOff>53975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59055</xdr:rowOff>
    </xdr:from>
    <xdr:to>
      <xdr:col>77</xdr:col>
      <xdr:colOff>44450</xdr:colOff>
      <xdr:row>63</xdr:row>
      <xdr:rowOff>74930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604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85090</xdr:rowOff>
    </xdr:from>
    <xdr:to>
      <xdr:col>77</xdr:col>
      <xdr:colOff>95250</xdr:colOff>
      <xdr:row>61</xdr:row>
      <xdr:rowOff>15240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25400</xdr:rowOff>
    </xdr:from>
    <xdr:ext cx="7366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36195</xdr:rowOff>
    </xdr:from>
    <xdr:to>
      <xdr:col>72</xdr:col>
      <xdr:colOff>203200</xdr:colOff>
      <xdr:row>63</xdr:row>
      <xdr:rowOff>59055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375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75565</xdr:rowOff>
    </xdr:from>
    <xdr:to>
      <xdr:col>73</xdr:col>
      <xdr:colOff>44450</xdr:colOff>
      <xdr:row>61</xdr:row>
      <xdr:rowOff>6350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15875</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13335</xdr:rowOff>
    </xdr:from>
    <xdr:to>
      <xdr:col>68</xdr:col>
      <xdr:colOff>152400</xdr:colOff>
      <xdr:row>63</xdr:row>
      <xdr:rowOff>36195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8146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63500</xdr:rowOff>
    </xdr:from>
    <xdr:to>
      <xdr:col>68</xdr:col>
      <xdr:colOff>203200</xdr:colOff>
      <xdr:row>60</xdr:row>
      <xdr:rowOff>164465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62230</xdr:rowOff>
    </xdr:from>
    <xdr:to>
      <xdr:col>64</xdr:col>
      <xdr:colOff>152400</xdr:colOff>
      <xdr:row>60</xdr:row>
      <xdr:rowOff>163830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38100</xdr:rowOff>
    </xdr:from>
    <xdr:to>
      <xdr:col>81</xdr:col>
      <xdr:colOff>95250</xdr:colOff>
      <xdr:row>63</xdr:row>
      <xdr:rowOff>139700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10160</xdr:rowOff>
    </xdr:from>
    <xdr:ext cx="762000" cy="25908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23495</xdr:rowOff>
    </xdr:from>
    <xdr:to>
      <xdr:col>77</xdr:col>
      <xdr:colOff>95250</xdr:colOff>
      <xdr:row>63</xdr:row>
      <xdr:rowOff>125095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109855</xdr:rowOff>
    </xdr:from>
    <xdr:ext cx="736600" cy="2571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112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8255</xdr:rowOff>
    </xdr:from>
    <xdr:to>
      <xdr:col>73</xdr:col>
      <xdr:colOff>44450</xdr:colOff>
      <xdr:row>63</xdr:row>
      <xdr:rowOff>109855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94615</xdr:rowOff>
    </xdr:from>
    <xdr:ext cx="7620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9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156845</xdr:rowOff>
    </xdr:from>
    <xdr:to>
      <xdr:col>68</xdr:col>
      <xdr:colOff>203200</xdr:colOff>
      <xdr:row>63</xdr:row>
      <xdr:rowOff>86995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71755</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133985</xdr:rowOff>
    </xdr:from>
    <xdr:to>
      <xdr:col>64</xdr:col>
      <xdr:colOff>152400</xdr:colOff>
      <xdr:row>63</xdr:row>
      <xdr:rowOff>64135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48895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50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平成１８年）以降続いている大型建設事業の借入元金償還がピークにあるため、類似団体平均よりも上となている。新図書館建設等の大型事業が行われていることから、今後数年は公債費比率が高止まりすることが予想される。</a:t>
          </a:r>
        </a:p>
        <a:p>
          <a:r>
            <a:rPr kumimoji="1" lang="ja-JP" altLang="en-US" sz="1300">
              <a:latin typeface="ＭＳ Ｐゴシック"/>
              <a:ea typeface="ＭＳ Ｐゴシック"/>
            </a:rPr>
            <a:t>　地方債の発行抑制や計画的な施設整備等により将来負担比率の維持に努める。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83185</xdr:rowOff>
    </xdr:from>
    <xdr:to>
      <xdr:col>81</xdr:col>
      <xdr:colOff>44450</xdr:colOff>
      <xdr:row>44</xdr:row>
      <xdr:rowOff>10160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153670</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169545</xdr:rowOff>
    </xdr:from>
    <xdr:ext cx="762000" cy="25717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83185</xdr:rowOff>
    </xdr:from>
    <xdr:to>
      <xdr:col>81</xdr:col>
      <xdr:colOff>133350</xdr:colOff>
      <xdr:row>35</xdr:row>
      <xdr:rowOff>83185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34290</xdr:rowOff>
    </xdr:from>
    <xdr:to>
      <xdr:col>81</xdr:col>
      <xdr:colOff>44450</xdr:colOff>
      <xdr:row>37</xdr:row>
      <xdr:rowOff>36195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779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153035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31750</xdr:rowOff>
    </xdr:from>
    <xdr:to>
      <xdr:col>77</xdr:col>
      <xdr:colOff>44450</xdr:colOff>
      <xdr:row>37</xdr:row>
      <xdr:rowOff>36195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75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143510</xdr:rowOff>
    </xdr:from>
    <xdr:to>
      <xdr:col>77</xdr:col>
      <xdr:colOff>95250</xdr:colOff>
      <xdr:row>37</xdr:row>
      <xdr:rowOff>73025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83185</xdr:rowOff>
    </xdr:from>
    <xdr:ext cx="7366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17780</xdr:rowOff>
    </xdr:from>
    <xdr:to>
      <xdr:col>72</xdr:col>
      <xdr:colOff>203200</xdr:colOff>
      <xdr:row>37</xdr:row>
      <xdr:rowOff>31750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61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148590</xdr:rowOff>
    </xdr:from>
    <xdr:to>
      <xdr:col>73</xdr:col>
      <xdr:colOff>44450</xdr:colOff>
      <xdr:row>37</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88900</xdr:rowOff>
    </xdr:from>
    <xdr:ext cx="762000" cy="25717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6350</xdr:rowOff>
    </xdr:from>
    <xdr:to>
      <xdr:col>68</xdr:col>
      <xdr:colOff>152400</xdr:colOff>
      <xdr:row>37</xdr:row>
      <xdr:rowOff>17780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50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150495</xdr:rowOff>
    </xdr:from>
    <xdr:to>
      <xdr:col>68</xdr:col>
      <xdr:colOff>203200</xdr:colOff>
      <xdr:row>37</xdr:row>
      <xdr:rowOff>80645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65405</xdr:rowOff>
    </xdr:from>
    <xdr:ext cx="762000" cy="25717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85090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69850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154940</xdr:rowOff>
    </xdr:from>
    <xdr:to>
      <xdr:col>81</xdr:col>
      <xdr:colOff>95250</xdr:colOff>
      <xdr:row>37</xdr:row>
      <xdr:rowOff>85090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127000</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9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156845</xdr:rowOff>
    </xdr:from>
    <xdr:to>
      <xdr:col>77</xdr:col>
      <xdr:colOff>95250</xdr:colOff>
      <xdr:row>37</xdr:row>
      <xdr:rowOff>86995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71755</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15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152400</xdr:rowOff>
    </xdr:from>
    <xdr:to>
      <xdr:col>73</xdr:col>
      <xdr:colOff>44450</xdr:colOff>
      <xdr:row>37</xdr:row>
      <xdr:rowOff>82550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67945</xdr:rowOff>
    </xdr:from>
    <xdr:ext cx="7620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1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138430</xdr:rowOff>
    </xdr:from>
    <xdr:to>
      <xdr:col>68</xdr:col>
      <xdr:colOff>203200</xdr:colOff>
      <xdr:row>37</xdr:row>
      <xdr:rowOff>68580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78740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126365</xdr:rowOff>
    </xdr:from>
    <xdr:to>
      <xdr:col>64</xdr:col>
      <xdr:colOff>152400</xdr:colOff>
      <xdr:row>37</xdr:row>
      <xdr:rowOff>56515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66675</xdr:rowOff>
    </xdr:from>
    <xdr:ext cx="762000"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6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基金の積立があるため、充当可能財源等が将来負担額を上回っている。</a:t>
          </a:r>
        </a:p>
        <a:p>
          <a:r>
            <a:rPr kumimoji="1" lang="ja-JP" altLang="en-US" sz="1300">
              <a:latin typeface="ＭＳ Ｐゴシック"/>
              <a:ea typeface="ＭＳ Ｐゴシック"/>
            </a:rPr>
            <a:t>　ただし、平成２９年度から令和元年度決算においては財源不足により、財政調整基金を取り崩している。</a:t>
          </a:r>
        </a:p>
        <a:p>
          <a:r>
            <a:rPr kumimoji="1" lang="ja-JP" altLang="en-US" sz="1300">
              <a:latin typeface="ＭＳ Ｐゴシック"/>
              <a:ea typeface="ＭＳ Ｐゴシック"/>
            </a:rPr>
            <a:t>　また地方債についても、新図書館や市民グラウンド改修事業などの建設事業費等にかかる借入額も考慮しなくてはならない。</a:t>
          </a:r>
        </a:p>
        <a:p>
          <a:r>
            <a:rPr kumimoji="1" lang="ja-JP" altLang="en-US" sz="1300">
              <a:latin typeface="ＭＳ Ｐゴシック"/>
              <a:ea typeface="ＭＳ Ｐゴシック"/>
            </a:rPr>
            <a:t>　地方債の発行抑制や計画的な施設整備等により将来負担比率の維持に努める。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352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17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2000" cy="25717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xdr:rowOff>
    </xdr:from>
    <xdr:to>
      <xdr:col>81</xdr:col>
      <xdr:colOff>133350</xdr:colOff>
      <xdr:row>22</xdr:row>
      <xdr:rowOff>1270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93980</xdr:rowOff>
    </xdr:from>
    <xdr:ext cx="762000" cy="259080"/>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121920</xdr:rowOff>
    </xdr:from>
    <xdr:to>
      <xdr:col>81</xdr:col>
      <xdr:colOff>95250</xdr:colOff>
      <xdr:row>15</xdr:row>
      <xdr:rowOff>52070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29210</xdr:rowOff>
    </xdr:from>
    <xdr:to>
      <xdr:col>77</xdr:col>
      <xdr:colOff>95250</xdr:colOff>
      <xdr:row>15</xdr:row>
      <xdr:rowOff>130175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140335</xdr:rowOff>
    </xdr:from>
    <xdr:ext cx="7366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65405</xdr:rowOff>
    </xdr:from>
    <xdr:to>
      <xdr:col>73</xdr:col>
      <xdr:colOff>44450</xdr:colOff>
      <xdr:row>15</xdr:row>
      <xdr:rowOff>167005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xdr:rowOff>
    </xdr:from>
    <xdr:ext cx="762000" cy="25717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60325</xdr:rowOff>
    </xdr:from>
    <xdr:to>
      <xdr:col>68</xdr:col>
      <xdr:colOff>203200</xdr:colOff>
      <xdr:row>15</xdr:row>
      <xdr:rowOff>161925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635</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86360</xdr:rowOff>
    </xdr:from>
    <xdr:to>
      <xdr:col>64</xdr:col>
      <xdr:colOff>152400</xdr:colOff>
      <xdr:row>16</xdr:row>
      <xdr:rowOff>16510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26670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xdr:col>
      <xdr:colOff>133350</xdr:colOff>
      <xdr:row>26</xdr:row>
      <xdr:rowOff>27940</xdr:rowOff>
    </xdr:from>
    <xdr:ext cx="9103360" cy="42545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762000" y="4485640"/>
          <a:ext cx="910336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昨年と比較して</a:t>
          </a:r>
          <a:r>
            <a:rPr kumimoji="1" lang="en-US" altLang="ja-JP" sz="1300">
              <a:latin typeface="ＭＳ Ｐゴシック"/>
              <a:ea typeface="ＭＳ Ｐゴシック"/>
            </a:rPr>
            <a:t>1.3</a:t>
          </a:r>
          <a:r>
            <a:rPr kumimoji="1" lang="ja-JP" altLang="en-US" sz="1300">
              <a:latin typeface="ＭＳ Ｐゴシック"/>
              <a:ea typeface="ＭＳ Ｐゴシック"/>
            </a:rPr>
            <a:t>ポイント減少したが、類似団体との差は変わらない。　　　</a:t>
          </a:r>
          <a:endParaRPr kumimoji="1" lang="en-US" altLang="ja-JP" sz="1300">
            <a:latin typeface="ＭＳ Ｐゴシック"/>
            <a:ea typeface="ＭＳ Ｐゴシック"/>
          </a:endParaRPr>
        </a:p>
        <a:p>
          <a:r>
            <a:rPr kumimoji="1" lang="en-US" altLang="ja-JP" sz="1300">
              <a:latin typeface="ＭＳ Ｐゴシック"/>
              <a:ea typeface="ＭＳ Ｐゴシック"/>
            </a:rPr>
            <a:t>  </a:t>
          </a:r>
          <a:r>
            <a:rPr kumimoji="1" lang="ja-JP" altLang="en-US" sz="1300">
              <a:latin typeface="ＭＳ Ｐゴシック"/>
              <a:ea typeface="ＭＳ Ｐゴシック"/>
            </a:rPr>
            <a:t>ラスパイレス指数は類似団体平均よりも低いため、広い行政面積に対応する職員配置や保育所の運営を直営で行っていることによる職員数の多さが要因となっている。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783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40</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5734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12700</xdr:rowOff>
    </xdr:from>
    <xdr:ext cx="73469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119380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2000" cy="25717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88900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04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85090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113030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68580</xdr:rowOff>
    </xdr:from>
    <xdr:to>
      <xdr:col>20</xdr:col>
      <xdr:colOff>38100</xdr:colOff>
      <xdr:row>40</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154940</xdr:rowOff>
    </xdr:from>
    <xdr:ext cx="734695" cy="25717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129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6350</xdr:rowOff>
    </xdr:from>
    <xdr:ext cx="762000"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154940</xdr:rowOff>
    </xdr:from>
    <xdr:ext cx="760095" cy="25717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124460</xdr:rowOff>
    </xdr:from>
    <xdr:ext cx="76009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ポイント減少したのは、歳入経常一般財源の増によるもので、物件費は微増である。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物件費の縮減については今後も継続して改善を図るが、自治体が対応する業務は増加の傾向にあり、必然的に経費が増額している。</a:t>
          </a: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988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20</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7500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88900</xdr:rowOff>
    </xdr:from>
    <xdr:to>
      <xdr:col>73</xdr:col>
      <xdr:colOff>180975</xdr:colOff>
      <xdr:row>20</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17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717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88900</xdr:rowOff>
    </xdr:from>
    <xdr:to>
      <xdr:col>69</xdr:col>
      <xdr:colOff>92075</xdr:colOff>
      <xdr:row>21</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179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162560</xdr:rowOff>
    </xdr:from>
    <xdr:ext cx="76009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105410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20</xdr:row>
      <xdr:rowOff>50800</xdr:rowOff>
    </xdr:from>
    <xdr:to>
      <xdr:col>74</xdr:col>
      <xdr:colOff>31750</xdr:colOff>
      <xdr:row>20</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137160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6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124460</xdr:rowOff>
    </xdr:from>
    <xdr:ext cx="76009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53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21</xdr:row>
      <xdr:rowOff>6350</xdr:rowOff>
    </xdr:from>
    <xdr:to>
      <xdr:col>65</xdr:col>
      <xdr:colOff>53975</xdr:colOff>
      <xdr:row>21</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92710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9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ポイント減少し、類似団体も減少の傾向となっている。要因は歳入経常一般財源の増によるもので、扶助費そのものは微増である。</a:t>
          </a:r>
        </a:p>
      </xdr:txBody>
    </xdr:sp>
    <xdr:clientData/>
  </xdr:twoCellAnchor>
  <xdr:oneCellAnchor>
    <xdr:from>
      <xdr:col>3</xdr:col>
      <xdr:colOff>123825</xdr:colOff>
      <xdr:row>49</xdr:row>
      <xdr:rowOff>107950</xdr:rowOff>
    </xdr:from>
    <xdr:ext cx="29654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37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758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4695" cy="25717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57</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425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168910</xdr:rowOff>
    </xdr:from>
    <xdr:ext cx="762000" cy="25717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19050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91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118110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80010</xdr:rowOff>
    </xdr:from>
    <xdr:ext cx="76009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35560</xdr:rowOff>
    </xdr:from>
    <xdr:ext cx="73469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3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156210</xdr:rowOff>
    </xdr:from>
    <xdr:ext cx="762000" cy="25717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8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6009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60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80010</xdr:rowOff>
    </xdr:from>
    <xdr:ext cx="76009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0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類似団体平均を上回っているが、前年度と比べ</a:t>
          </a:r>
          <a:r>
            <a:rPr kumimoji="1" lang="en-US" altLang="ja-JP" sz="1300">
              <a:latin typeface="ＭＳ Ｐゴシック"/>
              <a:ea typeface="ＭＳ Ｐゴシック"/>
            </a:rPr>
            <a:t>1.0</a:t>
          </a:r>
          <a:r>
            <a:rPr kumimoji="1" lang="ja-JP" altLang="en-US" sz="1300">
              <a:latin typeface="ＭＳ Ｐゴシック"/>
              <a:ea typeface="ＭＳ Ｐゴシック"/>
            </a:rPr>
            <a:t>ポイント減少している。原因は歳入経常一般財源の増によるもので、どの区分の経常経費もだいたい横ばいとなっている。</a:t>
          </a:r>
        </a:p>
      </xdr:txBody>
    </xdr:sp>
    <xdr:clientData/>
  </xdr:twoCellAnchor>
  <xdr:oneCellAnchor>
    <xdr:from>
      <xdr:col>62</xdr:col>
      <xdr:colOff>6350</xdr:colOff>
      <xdr:row>49</xdr:row>
      <xdr:rowOff>107950</xdr:rowOff>
    </xdr:from>
    <xdr:ext cx="29654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149860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136525</xdr:rowOff>
    </xdr:from>
    <xdr:to>
      <xdr:col>82</xdr:col>
      <xdr:colOff>107950</xdr:colOff>
      <xdr:row>57</xdr:row>
      <xdr:rowOff>30480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3772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78105</xdr:rowOff>
    </xdr:from>
    <xdr:ext cx="762000" cy="25717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4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30480</xdr:rowOff>
    </xdr:from>
    <xdr:to>
      <xdr:col>78</xdr:col>
      <xdr:colOff>69850</xdr:colOff>
      <xdr:row>57</xdr:row>
      <xdr:rowOff>43815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31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81280</xdr:rowOff>
    </xdr:from>
    <xdr:to>
      <xdr:col>78</xdr:col>
      <xdr:colOff>120650</xdr:colOff>
      <xdr:row>56</xdr:row>
      <xdr:rowOff>11430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21590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43815</xdr:rowOff>
    </xdr:from>
    <xdr:to>
      <xdr:col>73</xdr:col>
      <xdr:colOff>180975</xdr:colOff>
      <xdr:row>57</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164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20955</xdr:rowOff>
    </xdr:from>
    <xdr:to>
      <xdr:col>74</xdr:col>
      <xdr:colOff>31750</xdr:colOff>
      <xdr:row>56</xdr:row>
      <xdr:rowOff>122555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132715</xdr:rowOff>
    </xdr:from>
    <xdr:ext cx="762000" cy="25717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1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95885</xdr:rowOff>
    </xdr:from>
    <xdr:to>
      <xdr:col>69</xdr:col>
      <xdr:colOff>92075</xdr:colOff>
      <xdr:row>57</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85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165100</xdr:rowOff>
    </xdr:from>
    <xdr:ext cx="76009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86360</xdr:rowOff>
    </xdr:from>
    <xdr:to>
      <xdr:col>82</xdr:col>
      <xdr:colOff>158750</xdr:colOff>
      <xdr:row>57</xdr:row>
      <xdr:rowOff>15875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57785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151130</xdr:rowOff>
    </xdr:from>
    <xdr:to>
      <xdr:col>78</xdr:col>
      <xdr:colOff>120650</xdr:colOff>
      <xdr:row>57</xdr:row>
      <xdr:rowOff>81280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66040</xdr:rowOff>
    </xdr:from>
    <xdr:ext cx="736600" cy="25717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86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164465</xdr:rowOff>
    </xdr:from>
    <xdr:to>
      <xdr:col>74</xdr:col>
      <xdr:colOff>31750</xdr:colOff>
      <xdr:row>57</xdr:row>
      <xdr:rowOff>94615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79375</xdr:rowOff>
    </xdr:from>
    <xdr:ext cx="7620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151130</xdr:rowOff>
    </xdr:from>
    <xdr:ext cx="76009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3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45085</xdr:rowOff>
    </xdr:from>
    <xdr:to>
      <xdr:col>65</xdr:col>
      <xdr:colOff>53975</xdr:colOff>
      <xdr:row>57</xdr:row>
      <xdr:rowOff>146685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132080</xdr:rowOff>
    </xdr:from>
    <xdr:ext cx="762000" cy="25717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047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類似団体平均を下回っており、前年度と比べ</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今後も各種団体等への補助交付金、緊急性や必要性が低い補助金等については見直しや廃止を含め検討する。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654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10160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717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55880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2488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52705</xdr:rowOff>
    </xdr:from>
    <xdr:ext cx="762000" cy="25717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49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52070</xdr:rowOff>
    </xdr:from>
    <xdr:to>
      <xdr:col>78</xdr:col>
      <xdr:colOff>69850</xdr:colOff>
      <xdr:row>35</xdr:row>
      <xdr:rowOff>55880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52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27940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52070</xdr:rowOff>
    </xdr:from>
    <xdr:to>
      <xdr:col>73</xdr:col>
      <xdr:colOff>180975</xdr:colOff>
      <xdr:row>35</xdr:row>
      <xdr:rowOff>52070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52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717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52070</xdr:rowOff>
    </xdr:from>
    <xdr:to>
      <xdr:col>69</xdr:col>
      <xdr:colOff>92075</xdr:colOff>
      <xdr:row>35</xdr:row>
      <xdr:rowOff>52070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2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107950</xdr:rowOff>
    </xdr:from>
    <xdr:ext cx="76009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80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89535</xdr:rowOff>
    </xdr:from>
    <xdr:ext cx="762000" cy="25717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161290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5080</xdr:rowOff>
    </xdr:from>
    <xdr:to>
      <xdr:col>78</xdr:col>
      <xdr:colOff>120650</xdr:colOff>
      <xdr:row>35</xdr:row>
      <xdr:rowOff>106680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116840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635</xdr:rowOff>
    </xdr:from>
    <xdr:to>
      <xdr:col>74</xdr:col>
      <xdr:colOff>31750</xdr:colOff>
      <xdr:row>35</xdr:row>
      <xdr:rowOff>102235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112395</xdr:rowOff>
    </xdr:from>
    <xdr:ext cx="762000" cy="25717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02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635</xdr:rowOff>
    </xdr:from>
    <xdr:to>
      <xdr:col>69</xdr:col>
      <xdr:colOff>142875</xdr:colOff>
      <xdr:row>35</xdr:row>
      <xdr:rowOff>102235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112395</xdr:rowOff>
    </xdr:from>
    <xdr:ext cx="760095" cy="25717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02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635</xdr:rowOff>
    </xdr:from>
    <xdr:to>
      <xdr:col>65</xdr:col>
      <xdr:colOff>53975</xdr:colOff>
      <xdr:row>35</xdr:row>
      <xdr:rowOff>102235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112395</xdr:rowOff>
    </xdr:from>
    <xdr:ext cx="762000" cy="25717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02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2.6</a:t>
          </a:r>
          <a:r>
            <a:rPr kumimoji="1" lang="ja-JP" altLang="en-US" sz="1300">
              <a:latin typeface="ＭＳ Ｐゴシック"/>
              <a:ea typeface="ＭＳ Ｐゴシック"/>
            </a:rPr>
            <a:t>ポイント減少したが、類似団体平均より高い状況は続いている。</a:t>
          </a:r>
        </a:p>
        <a:p>
          <a:r>
            <a:rPr kumimoji="1" lang="ja-JP" altLang="en-US" sz="1300">
              <a:latin typeface="ＭＳ Ｐゴシック"/>
              <a:ea typeface="ＭＳ Ｐゴシック"/>
            </a:rPr>
            <a:t>　ここ数年に実施した大規模事業の元金償還が主な原因で、今後は償還が完了する事業もある一方、新図書館や消防庁舎（分署）などの整備も控えているため、数年は高止まりの傾向が予想される。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654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132080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103505</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132080</xdr:rowOff>
    </xdr:from>
    <xdr:to>
      <xdr:col>24</xdr:col>
      <xdr:colOff>114300</xdr:colOff>
      <xdr:row>81</xdr:row>
      <xdr:rowOff>132080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60325</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168275</xdr:rowOff>
    </xdr:from>
    <xdr:to>
      <xdr:col>24</xdr:col>
      <xdr:colOff>25400</xdr:colOff>
      <xdr:row>76</xdr:row>
      <xdr:rowOff>55880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70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115570</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55880</xdr:rowOff>
    </xdr:from>
    <xdr:to>
      <xdr:col>19</xdr:col>
      <xdr:colOff>187325</xdr:colOff>
      <xdr:row>76</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860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113030</xdr:rowOff>
    </xdr:from>
    <xdr:to>
      <xdr:col>20</xdr:col>
      <xdr:colOff>38100</xdr:colOff>
      <xdr:row>76</xdr:row>
      <xdr:rowOff>43180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53340</xdr:rowOff>
    </xdr:from>
    <xdr:ext cx="734695" cy="25717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6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81280</xdr:rowOff>
    </xdr:from>
    <xdr:to>
      <xdr:col>15</xdr:col>
      <xdr:colOff>98425</xdr:colOff>
      <xdr:row>76</xdr:row>
      <xdr:rowOff>83820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11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114935</xdr:rowOff>
    </xdr:from>
    <xdr:to>
      <xdr:col>15</xdr:col>
      <xdr:colOff>149225</xdr:colOff>
      <xdr:row>76</xdr:row>
      <xdr:rowOff>45085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55245</xdr:rowOff>
    </xdr:from>
    <xdr:ext cx="762000" cy="25717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60960</xdr:rowOff>
    </xdr:from>
    <xdr:to>
      <xdr:col>11</xdr:col>
      <xdr:colOff>9525</xdr:colOff>
      <xdr:row>76</xdr:row>
      <xdr:rowOff>83820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91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114935</xdr:rowOff>
    </xdr:from>
    <xdr:to>
      <xdr:col>11</xdr:col>
      <xdr:colOff>60325</xdr:colOff>
      <xdr:row>76</xdr:row>
      <xdr:rowOff>45085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55245</xdr:rowOff>
    </xdr:from>
    <xdr:ext cx="760095" cy="25717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5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119380</xdr:rowOff>
    </xdr:from>
    <xdr:to>
      <xdr:col>6</xdr:col>
      <xdr:colOff>171450</xdr:colOff>
      <xdr:row>76</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59690</xdr:rowOff>
    </xdr:from>
    <xdr:ext cx="76009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6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117475</xdr:rowOff>
    </xdr:from>
    <xdr:to>
      <xdr:col>24</xdr:col>
      <xdr:colOff>76200</xdr:colOff>
      <xdr:row>76</xdr:row>
      <xdr:rowOff>47625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89535</xdr:rowOff>
    </xdr:from>
    <xdr:ext cx="762000" cy="25717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8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5080</xdr:rowOff>
    </xdr:from>
    <xdr:to>
      <xdr:col>20</xdr:col>
      <xdr:colOff>38100</xdr:colOff>
      <xdr:row>76</xdr:row>
      <xdr:rowOff>106680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91440</xdr:rowOff>
    </xdr:from>
    <xdr:ext cx="73469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216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116840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33020</xdr:rowOff>
    </xdr:from>
    <xdr:to>
      <xdr:col>11</xdr:col>
      <xdr:colOff>60325</xdr:colOff>
      <xdr:row>76</xdr:row>
      <xdr:rowOff>134620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119380</xdr:rowOff>
    </xdr:from>
    <xdr:ext cx="76009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49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10160</xdr:rowOff>
    </xdr:from>
    <xdr:to>
      <xdr:col>6</xdr:col>
      <xdr:colOff>171450</xdr:colOff>
      <xdr:row>76</xdr:row>
      <xdr:rowOff>111760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96520</xdr:rowOff>
    </xdr:from>
    <xdr:ext cx="76009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26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今後も各分析欄に記載した取組を実施し、改善を目指す。</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654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10160</xdr:rowOff>
    </xdr:from>
    <xdr:to>
      <xdr:col>82</xdr:col>
      <xdr:colOff>107950</xdr:colOff>
      <xdr:row>81</xdr:row>
      <xdr:rowOff>101600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96520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10160</xdr:rowOff>
    </xdr:from>
    <xdr:to>
      <xdr:col>82</xdr:col>
      <xdr:colOff>196850</xdr:colOff>
      <xdr:row>75</xdr:row>
      <xdr:rowOff>10160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92710</xdr:rowOff>
    </xdr:from>
    <xdr:to>
      <xdr:col>82</xdr:col>
      <xdr:colOff>107950</xdr:colOff>
      <xdr:row>80</xdr:row>
      <xdr:rowOff>99695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3726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92710</xdr:rowOff>
    </xdr:from>
    <xdr:ext cx="76200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99695</xdr:rowOff>
    </xdr:from>
    <xdr:to>
      <xdr:col>78</xdr:col>
      <xdr:colOff>69850</xdr:colOff>
      <xdr:row>80</xdr:row>
      <xdr:rowOff>145415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156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60325</xdr:rowOff>
    </xdr:from>
    <xdr:to>
      <xdr:col>78</xdr:col>
      <xdr:colOff>120650</xdr:colOff>
      <xdr:row>79</xdr:row>
      <xdr:rowOff>161925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145415</xdr:rowOff>
    </xdr:from>
    <xdr:to>
      <xdr:col>73</xdr:col>
      <xdr:colOff>180975</xdr:colOff>
      <xdr:row>80</xdr:row>
      <xdr:rowOff>168275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8614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110490</xdr:rowOff>
    </xdr:from>
    <xdr:to>
      <xdr:col>74</xdr:col>
      <xdr:colOff>31750</xdr:colOff>
      <xdr:row>80</xdr:row>
      <xdr:rowOff>40640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50800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168275</xdr:rowOff>
    </xdr:from>
    <xdr:to>
      <xdr:col>69</xdr:col>
      <xdr:colOff>92075</xdr:colOff>
      <xdr:row>80</xdr:row>
      <xdr:rowOff>168275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84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78740</xdr:rowOff>
    </xdr:from>
    <xdr:to>
      <xdr:col>69</xdr:col>
      <xdr:colOff>142875</xdr:colOff>
      <xdr:row>80</xdr:row>
      <xdr:rowOff>8890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19050</xdr:rowOff>
    </xdr:from>
    <xdr:ext cx="760095" cy="25717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21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33020</xdr:rowOff>
    </xdr:from>
    <xdr:to>
      <xdr:col>65</xdr:col>
      <xdr:colOff>53975</xdr:colOff>
      <xdr:row>79</xdr:row>
      <xdr:rowOff>134620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144780</xdr:rowOff>
    </xdr:from>
    <xdr:ext cx="762000" cy="25717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79</xdr:row>
      <xdr:rowOff>41910</xdr:rowOff>
    </xdr:from>
    <xdr:to>
      <xdr:col>82</xdr:col>
      <xdr:colOff>158750</xdr:colOff>
      <xdr:row>79</xdr:row>
      <xdr:rowOff>143510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13970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48895</xdr:rowOff>
    </xdr:from>
    <xdr:to>
      <xdr:col>78</xdr:col>
      <xdr:colOff>120650</xdr:colOff>
      <xdr:row>80</xdr:row>
      <xdr:rowOff>150495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135255</xdr:rowOff>
    </xdr:from>
    <xdr:ext cx="736600" cy="25717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512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94615</xdr:rowOff>
    </xdr:from>
    <xdr:to>
      <xdr:col>74</xdr:col>
      <xdr:colOff>31750</xdr:colOff>
      <xdr:row>81</xdr:row>
      <xdr:rowOff>24765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9525</xdr:rowOff>
    </xdr:from>
    <xdr:ext cx="762000" cy="25717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96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117475</xdr:rowOff>
    </xdr:from>
    <xdr:to>
      <xdr:col>69</xdr:col>
      <xdr:colOff>142875</xdr:colOff>
      <xdr:row>81</xdr:row>
      <xdr:rowOff>47625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32385</xdr:rowOff>
    </xdr:from>
    <xdr:ext cx="760095" cy="25717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198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117475</xdr:rowOff>
    </xdr:from>
    <xdr:to>
      <xdr:col>65</xdr:col>
      <xdr:colOff>53975</xdr:colOff>
      <xdr:row>81</xdr:row>
      <xdr:rowOff>47625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32385</xdr:rowOff>
    </xdr:from>
    <xdr:ext cx="762000" cy="25717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198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高知県香美市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151130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123190</xdr:rowOff>
    </xdr:from>
    <xdr:ext cx="760095" cy="25717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3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151130</xdr:rowOff>
    </xdr:from>
    <xdr:to>
      <xdr:col>30</xdr:col>
      <xdr:colOff>25400</xdr:colOff>
      <xdr:row>19</xdr:row>
      <xdr:rowOff>151130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60095" cy="25717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2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80010</xdr:rowOff>
    </xdr:from>
    <xdr:to>
      <xdr:col>29</xdr:col>
      <xdr:colOff>127000</xdr:colOff>
      <xdr:row>14</xdr:row>
      <xdr:rowOff>132715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527935"/>
          <a:ext cx="6477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60095" cy="25717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4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132715</xdr:rowOff>
    </xdr:from>
    <xdr:to>
      <xdr:col>26</xdr:col>
      <xdr:colOff>50800</xdr:colOff>
      <xdr:row>15</xdr:row>
      <xdr:rowOff>130810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580640"/>
          <a:ext cx="698500" cy="169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75565</xdr:rowOff>
    </xdr:from>
    <xdr:to>
      <xdr:col>26</xdr:col>
      <xdr:colOff>101600</xdr:colOff>
      <xdr:row>17</xdr:row>
      <xdr:rowOff>6350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161925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130810</xdr:rowOff>
    </xdr:from>
    <xdr:to>
      <xdr:col>22</xdr:col>
      <xdr:colOff>114300</xdr:colOff>
      <xdr:row>15</xdr:row>
      <xdr:rowOff>162560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75018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113665</xdr:rowOff>
    </xdr:from>
    <xdr:to>
      <xdr:col>22</xdr:col>
      <xdr:colOff>165100</xdr:colOff>
      <xdr:row>17</xdr:row>
      <xdr:rowOff>43815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29210</xdr:rowOff>
    </xdr:from>
    <xdr:ext cx="762000" cy="25717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1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162560</xdr:rowOff>
    </xdr:from>
    <xdr:to>
      <xdr:col>18</xdr:col>
      <xdr:colOff>177800</xdr:colOff>
      <xdr:row>16</xdr:row>
      <xdr:rowOff>2540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78193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133985</xdr:rowOff>
    </xdr:from>
    <xdr:to>
      <xdr:col>19</xdr:col>
      <xdr:colOff>38100</xdr:colOff>
      <xdr:row>17</xdr:row>
      <xdr:rowOff>64135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48895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2000" cy="25717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29210</xdr:rowOff>
    </xdr:from>
    <xdr:to>
      <xdr:col>29</xdr:col>
      <xdr:colOff>177800</xdr:colOff>
      <xdr:row>14</xdr:row>
      <xdr:rowOff>130810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47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45720</xdr:rowOff>
    </xdr:from>
    <xdr:ext cx="76009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221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140,954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81915</xdr:rowOff>
    </xdr:from>
    <xdr:to>
      <xdr:col>26</xdr:col>
      <xdr:colOff>101600</xdr:colOff>
      <xdr:row>15</xdr:row>
      <xdr:rowOff>12065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52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22225</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87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80010</xdr:rowOff>
    </xdr:from>
    <xdr:to>
      <xdr:col>22</xdr:col>
      <xdr:colOff>165100</xdr:colOff>
      <xdr:row>16</xdr:row>
      <xdr:rowOff>10160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69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20320</xdr:rowOff>
    </xdr:from>
    <xdr:ext cx="762000" cy="25717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82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111760</xdr:rowOff>
    </xdr:from>
    <xdr:to>
      <xdr:col>19</xdr:col>
      <xdr:colOff>38100</xdr:colOff>
      <xdr:row>16</xdr:row>
      <xdr:rowOff>41910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73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52070</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9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123190</xdr:rowOff>
    </xdr:from>
    <xdr:to>
      <xdr:col>15</xdr:col>
      <xdr:colOff>101600</xdr:colOff>
      <xdr:row>16</xdr:row>
      <xdr:rowOff>53340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74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63500</xdr:rowOff>
    </xdr:from>
    <xdr:ext cx="762000" cy="25717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1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120,047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139700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111760</xdr:rowOff>
    </xdr:from>
    <xdr:ext cx="760095" cy="25590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3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139700</xdr:rowOff>
    </xdr:from>
    <xdr:to>
      <xdr:col>30</xdr:col>
      <xdr:colOff>25400</xdr:colOff>
      <xdr:row>38</xdr:row>
      <xdr:rowOff>139700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60095"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50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311785</xdr:rowOff>
    </xdr:from>
    <xdr:to>
      <xdr:col>29</xdr:col>
      <xdr:colOff>127000</xdr:colOff>
      <xdr:row>37</xdr:row>
      <xdr:rowOff>313055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743648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297180</xdr:rowOff>
    </xdr:from>
    <xdr:ext cx="76009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2188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37465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311785</xdr:rowOff>
    </xdr:from>
    <xdr:to>
      <xdr:col>26</xdr:col>
      <xdr:colOff>50800</xdr:colOff>
      <xdr:row>37</xdr:row>
      <xdr:rowOff>311785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43648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44450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29210</xdr:rowOff>
    </xdr:from>
    <xdr:ext cx="736600" cy="25654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311785</xdr:rowOff>
    </xdr:from>
    <xdr:to>
      <xdr:col>22</xdr:col>
      <xdr:colOff>114300</xdr:colOff>
      <xdr:row>37</xdr:row>
      <xdr:rowOff>323850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4364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41910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26670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323850</xdr:rowOff>
    </xdr:from>
    <xdr:to>
      <xdr:col>18</xdr:col>
      <xdr:colOff>177800</xdr:colOff>
      <xdr:row>37</xdr:row>
      <xdr:rowOff>329565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4485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41275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26035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38100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22860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262255</xdr:rowOff>
    </xdr:from>
    <xdr:to>
      <xdr:col>29</xdr:col>
      <xdr:colOff>177800</xdr:colOff>
      <xdr:row>38</xdr:row>
      <xdr:rowOff>20955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38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107315</xdr:rowOff>
    </xdr:from>
    <xdr:ext cx="76009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20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31,138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262255</xdr:rowOff>
    </xdr:from>
    <xdr:to>
      <xdr:col>26</xdr:col>
      <xdr:colOff>101600</xdr:colOff>
      <xdr:row>38</xdr:row>
      <xdr:rowOff>20320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386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31115</xdr:rowOff>
    </xdr:from>
    <xdr:ext cx="736600" cy="25527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58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262255</xdr:rowOff>
    </xdr:from>
    <xdr:to>
      <xdr:col>22</xdr:col>
      <xdr:colOff>165100</xdr:colOff>
      <xdr:row>38</xdr:row>
      <xdr:rowOff>20320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386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31115</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58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273050</xdr:rowOff>
    </xdr:from>
    <xdr:to>
      <xdr:col>19</xdr:col>
      <xdr:colOff>38100</xdr:colOff>
      <xdr:row>38</xdr:row>
      <xdr:rowOff>31750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3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41910</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6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46990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26,914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xdr:rowOff>
    </xdr:from>
    <xdr:to>
      <xdr:col>24</xdr:col>
      <xdr:colOff>62865</xdr:colOff>
      <xdr:row>39</xdr:row>
      <xdr:rowOff>53975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57785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53975</xdr:rowOff>
    </xdr:from>
    <xdr:to>
      <xdr:col>24</xdr:col>
      <xdr:colOff>152400</xdr:colOff>
      <xdr:row>39</xdr:row>
      <xdr:rowOff>53975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125095</xdr:rowOff>
    </xdr:from>
    <xdr:ext cx="59880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xdr:rowOff>
    </xdr:from>
    <xdr:to>
      <xdr:col>24</xdr:col>
      <xdr:colOff>152400</xdr:colOff>
      <xdr:row>30</xdr:row>
      <xdr:rowOff>6985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42545</xdr:rowOff>
    </xdr:from>
    <xdr:to>
      <xdr:col>24</xdr:col>
      <xdr:colOff>63500</xdr:colOff>
      <xdr:row>33</xdr:row>
      <xdr:rowOff>93980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0039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91440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113030</xdr:rowOff>
    </xdr:from>
    <xdr:to>
      <xdr:col>24</xdr:col>
      <xdr:colOff>114300</xdr:colOff>
      <xdr:row>36</xdr:row>
      <xdr:rowOff>43180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93980</xdr:rowOff>
    </xdr:from>
    <xdr:to>
      <xdr:col>19</xdr:col>
      <xdr:colOff>177800</xdr:colOff>
      <xdr:row>34</xdr:row>
      <xdr:rowOff>170815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1830"/>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168910</xdr:rowOff>
    </xdr:from>
    <xdr:to>
      <xdr:col>20</xdr:col>
      <xdr:colOff>38100</xdr:colOff>
      <xdr:row>36</xdr:row>
      <xdr:rowOff>99060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90170</xdr:rowOff>
    </xdr:from>
    <xdr:ext cx="59690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262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170815</xdr:rowOff>
    </xdr:from>
    <xdr:to>
      <xdr:col>15</xdr:col>
      <xdr:colOff>50800</xdr:colOff>
      <xdr:row>35</xdr:row>
      <xdr:rowOff>34290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01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119380</xdr:rowOff>
    </xdr:from>
    <xdr:to>
      <xdr:col>15</xdr:col>
      <xdr:colOff>101600</xdr:colOff>
      <xdr:row>37</xdr:row>
      <xdr:rowOff>49530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40640</xdr:rowOff>
    </xdr:from>
    <xdr:ext cx="532765" cy="25717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84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34290</xdr:rowOff>
    </xdr:from>
    <xdr:to>
      <xdr:col>10</xdr:col>
      <xdr:colOff>114300</xdr:colOff>
      <xdr:row>35</xdr:row>
      <xdr:rowOff>69850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50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121920</xdr:rowOff>
    </xdr:from>
    <xdr:to>
      <xdr:col>10</xdr:col>
      <xdr:colOff>165100</xdr:colOff>
      <xdr:row>37</xdr:row>
      <xdr:rowOff>52070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43180</xdr:rowOff>
    </xdr:from>
    <xdr:ext cx="532765" cy="25717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86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132715</xdr:rowOff>
    </xdr:from>
    <xdr:to>
      <xdr:col>6</xdr:col>
      <xdr:colOff>38100</xdr:colOff>
      <xdr:row>37</xdr:row>
      <xdr:rowOff>63500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53975</xdr:rowOff>
    </xdr:from>
    <xdr:ext cx="532765"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97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163195</xdr:rowOff>
    </xdr:from>
    <xdr:to>
      <xdr:col>24</xdr:col>
      <xdr:colOff>114300</xdr:colOff>
      <xdr:row>33</xdr:row>
      <xdr:rowOff>93345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14605</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1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43180</xdr:rowOff>
    </xdr:from>
    <xdr:to>
      <xdr:col>20</xdr:col>
      <xdr:colOff>38100</xdr:colOff>
      <xdr:row>33</xdr:row>
      <xdr:rowOff>144780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161290</xdr:rowOff>
    </xdr:from>
    <xdr:ext cx="5969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4762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120650</xdr:rowOff>
    </xdr:from>
    <xdr:to>
      <xdr:col>15</xdr:col>
      <xdr:colOff>101600</xdr:colOff>
      <xdr:row>35</xdr:row>
      <xdr:rowOff>50165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66675</xdr:rowOff>
    </xdr:from>
    <xdr:ext cx="596900" cy="25717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7245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154940</xdr:rowOff>
    </xdr:from>
    <xdr:to>
      <xdr:col>10</xdr:col>
      <xdr:colOff>165100</xdr:colOff>
      <xdr:row>35</xdr:row>
      <xdr:rowOff>85090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101600</xdr:rowOff>
    </xdr:from>
    <xdr:ext cx="59690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759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19050</xdr:rowOff>
    </xdr:from>
    <xdr:to>
      <xdr:col>6</xdr:col>
      <xdr:colOff>38100</xdr:colOff>
      <xdr:row>35</xdr:row>
      <xdr:rowOff>120650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137160</xdr:rowOff>
    </xdr:from>
    <xdr:ext cx="59690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795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725" cy="25717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725" cy="25717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19685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23495</xdr:rowOff>
    </xdr:from>
    <xdr:ext cx="534670" cy="25908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19685</xdr:rowOff>
    </xdr:from>
    <xdr:to>
      <xdr:col>24</xdr:col>
      <xdr:colOff>152400</xdr:colOff>
      <xdr:row>58</xdr:row>
      <xdr:rowOff>19685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717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8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92075</xdr:rowOff>
    </xdr:from>
    <xdr:to>
      <xdr:col>24</xdr:col>
      <xdr:colOff>63500</xdr:colOff>
      <xdr:row>57</xdr:row>
      <xdr:rowOff>94615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647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61595</xdr:rowOff>
    </xdr:from>
    <xdr:ext cx="534670" cy="25908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73025</xdr:rowOff>
    </xdr:from>
    <xdr:to>
      <xdr:col>19</xdr:col>
      <xdr:colOff>177800</xdr:colOff>
      <xdr:row>57</xdr:row>
      <xdr:rowOff>92075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456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52705</xdr:rowOff>
    </xdr:from>
    <xdr:to>
      <xdr:col>20</xdr:col>
      <xdr:colOff>38100</xdr:colOff>
      <xdr:row>57</xdr:row>
      <xdr:rowOff>154940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145415</xdr:rowOff>
    </xdr:from>
    <xdr:ext cx="532765" cy="25717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918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73025</xdr:rowOff>
    </xdr:from>
    <xdr:to>
      <xdr:col>15</xdr:col>
      <xdr:colOff>50800</xdr:colOff>
      <xdr:row>57</xdr:row>
      <xdr:rowOff>78740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456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60325</xdr:rowOff>
    </xdr:from>
    <xdr:to>
      <xdr:col>15</xdr:col>
      <xdr:colOff>101600</xdr:colOff>
      <xdr:row>57</xdr:row>
      <xdr:rowOff>161925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153670</xdr:rowOff>
    </xdr:from>
    <xdr:ext cx="53276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926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78740</xdr:rowOff>
    </xdr:from>
    <xdr:to>
      <xdr:col>10</xdr:col>
      <xdr:colOff>114300</xdr:colOff>
      <xdr:row>57</xdr:row>
      <xdr:rowOff>85090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513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167640</xdr:rowOff>
    </xdr:from>
    <xdr:ext cx="532765" cy="25717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940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83820</xdr:rowOff>
    </xdr:from>
    <xdr:to>
      <xdr:col>6</xdr:col>
      <xdr:colOff>38100</xdr:colOff>
      <xdr:row>58</xdr:row>
      <xdr:rowOff>13970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5080</xdr:rowOff>
    </xdr:from>
    <xdr:ext cx="53276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94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43815</xdr:rowOff>
    </xdr:from>
    <xdr:to>
      <xdr:col>24</xdr:col>
      <xdr:colOff>114300</xdr:colOff>
      <xdr:row>57</xdr:row>
      <xdr:rowOff>145415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17780</xdr:rowOff>
    </xdr:from>
    <xdr:ext cx="534670" cy="25717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904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41275</xdr:rowOff>
    </xdr:from>
    <xdr:to>
      <xdr:col>20</xdr:col>
      <xdr:colOff>38100</xdr:colOff>
      <xdr:row>57</xdr:row>
      <xdr:rowOff>143510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159385</xdr:rowOff>
    </xdr:from>
    <xdr:ext cx="532765" cy="2584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9965" y="95891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22225</xdr:rowOff>
    </xdr:from>
    <xdr:to>
      <xdr:col>15</xdr:col>
      <xdr:colOff>101600</xdr:colOff>
      <xdr:row>57</xdr:row>
      <xdr:rowOff>123825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140335</xdr:rowOff>
    </xdr:from>
    <xdr:ext cx="5969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580" y="95700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27940</xdr:rowOff>
    </xdr:from>
    <xdr:to>
      <xdr:col>10</xdr:col>
      <xdr:colOff>165100</xdr:colOff>
      <xdr:row>57</xdr:row>
      <xdr:rowOff>129540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146050</xdr:rowOff>
    </xdr:from>
    <xdr:ext cx="596900" cy="25717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580" y="95758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34290</xdr:rowOff>
    </xdr:from>
    <xdr:to>
      <xdr:col>6</xdr:col>
      <xdr:colOff>38100</xdr:colOff>
      <xdr:row>57</xdr:row>
      <xdr:rowOff>135890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152400</xdr:rowOff>
    </xdr:from>
    <xdr:ext cx="53276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582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01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71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717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27305</xdr:rowOff>
    </xdr:from>
    <xdr:to>
      <xdr:col>24</xdr:col>
      <xdr:colOff>62865</xdr:colOff>
      <xdr:row>79</xdr:row>
      <xdr:rowOff>86360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89535</xdr:rowOff>
    </xdr:from>
    <xdr:ext cx="378460" cy="25717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40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86360</xdr:rowOff>
    </xdr:from>
    <xdr:to>
      <xdr:col>24</xdr:col>
      <xdr:colOff>152400</xdr:colOff>
      <xdr:row>79</xdr:row>
      <xdr:rowOff>86360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145415</xdr:rowOff>
    </xdr:from>
    <xdr:ext cx="534670" cy="25717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4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27305</xdr:rowOff>
    </xdr:from>
    <xdr:to>
      <xdr:col>24</xdr:col>
      <xdr:colOff>152400</xdr:colOff>
      <xdr:row>71</xdr:row>
      <xdr:rowOff>27305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105410</xdr:rowOff>
    </xdr:from>
    <xdr:to>
      <xdr:col>24</xdr:col>
      <xdr:colOff>63500</xdr:colOff>
      <xdr:row>78</xdr:row>
      <xdr:rowOff>109220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785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64135</xdr:rowOff>
    </xdr:from>
    <xdr:ext cx="534670" cy="25717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57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41275</xdr:rowOff>
    </xdr:from>
    <xdr:to>
      <xdr:col>24</xdr:col>
      <xdr:colOff>114300</xdr:colOff>
      <xdr:row>78</xdr:row>
      <xdr:rowOff>143510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105410</xdr:rowOff>
    </xdr:from>
    <xdr:to>
      <xdr:col>19</xdr:col>
      <xdr:colOff>177800</xdr:colOff>
      <xdr:row>78</xdr:row>
      <xdr:rowOff>109855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785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64770</xdr:rowOff>
    </xdr:from>
    <xdr:to>
      <xdr:col>20</xdr:col>
      <xdr:colOff>38100</xdr:colOff>
      <xdr:row>78</xdr:row>
      <xdr:rowOff>166370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157480</xdr:rowOff>
    </xdr:from>
    <xdr:ext cx="467995" cy="25717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530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1270</xdr:rowOff>
    </xdr:from>
    <xdr:to>
      <xdr:col>15</xdr:col>
      <xdr:colOff>50800</xdr:colOff>
      <xdr:row>78</xdr:row>
      <xdr:rowOff>109855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437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110490</xdr:rowOff>
    </xdr:from>
    <xdr:to>
      <xdr:col>15</xdr:col>
      <xdr:colOff>101600</xdr:colOff>
      <xdr:row>79</xdr:row>
      <xdr:rowOff>40640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31750</xdr:rowOff>
    </xdr:from>
    <xdr:ext cx="467995" cy="25717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576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156845</xdr:rowOff>
    </xdr:from>
    <xdr:to>
      <xdr:col>10</xdr:col>
      <xdr:colOff>114300</xdr:colOff>
      <xdr:row>78</xdr:row>
      <xdr:rowOff>1270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58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94615</xdr:rowOff>
    </xdr:from>
    <xdr:to>
      <xdr:col>10</xdr:col>
      <xdr:colOff>165100</xdr:colOff>
      <xdr:row>79</xdr:row>
      <xdr:rowOff>24765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15875</xdr:rowOff>
    </xdr:from>
    <xdr:ext cx="46799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560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10160</xdr:rowOff>
    </xdr:from>
    <xdr:ext cx="46799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554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58420</xdr:rowOff>
    </xdr:from>
    <xdr:to>
      <xdr:col>24</xdr:col>
      <xdr:colOff>114300</xdr:colOff>
      <xdr:row>78</xdr:row>
      <xdr:rowOff>160020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36830</xdr:rowOff>
    </xdr:from>
    <xdr:ext cx="469900" cy="25908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54610</xdr:rowOff>
    </xdr:from>
    <xdr:to>
      <xdr:col>20</xdr:col>
      <xdr:colOff>38100</xdr:colOff>
      <xdr:row>78</xdr:row>
      <xdr:rowOff>156210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1270</xdr:rowOff>
    </xdr:from>
    <xdr:ext cx="53276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29965" y="13202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59055</xdr:rowOff>
    </xdr:from>
    <xdr:to>
      <xdr:col>15</xdr:col>
      <xdr:colOff>101600</xdr:colOff>
      <xdr:row>78</xdr:row>
      <xdr:rowOff>160655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6350</xdr:rowOff>
    </xdr:from>
    <xdr:ext cx="467995" cy="25717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208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121920</xdr:rowOff>
    </xdr:from>
    <xdr:to>
      <xdr:col>10</xdr:col>
      <xdr:colOff>165100</xdr:colOff>
      <xdr:row>78</xdr:row>
      <xdr:rowOff>52070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68580</xdr:rowOff>
    </xdr:from>
    <xdr:ext cx="53276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1965" y="13098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52705</xdr:rowOff>
    </xdr:from>
    <xdr:ext cx="532765" cy="25717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2965" y="13082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38100</xdr:rowOff>
    </xdr:from>
    <xdr:ext cx="598805" cy="25908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99060</xdr:rowOff>
    </xdr:from>
    <xdr:to>
      <xdr:col>24</xdr:col>
      <xdr:colOff>63500</xdr:colOff>
      <xdr:row>97</xdr:row>
      <xdr:rowOff>128905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826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125095</xdr:rowOff>
    </xdr:from>
    <xdr:ext cx="598805" cy="2584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63500</xdr:rowOff>
    </xdr:from>
    <xdr:to>
      <xdr:col>19</xdr:col>
      <xdr:colOff>177800</xdr:colOff>
      <xdr:row>97</xdr:row>
      <xdr:rowOff>128905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941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54610</xdr:rowOff>
    </xdr:from>
    <xdr:ext cx="596900" cy="25717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580" y="16342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63500</xdr:rowOff>
    </xdr:from>
    <xdr:to>
      <xdr:col>15</xdr:col>
      <xdr:colOff>50800</xdr:colOff>
      <xdr:row>97</xdr:row>
      <xdr:rowOff>80010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941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54610</xdr:rowOff>
    </xdr:from>
    <xdr:ext cx="596900" cy="25717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580" y="16342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80010</xdr:rowOff>
    </xdr:from>
    <xdr:to>
      <xdr:col>10</xdr:col>
      <xdr:colOff>114300</xdr:colOff>
      <xdr:row>97</xdr:row>
      <xdr:rowOff>104775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106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86360</xdr:rowOff>
    </xdr:from>
    <xdr:ext cx="532765" cy="25717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374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92710</xdr:rowOff>
    </xdr:from>
    <xdr:ext cx="53276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380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48260</xdr:rowOff>
    </xdr:from>
    <xdr:to>
      <xdr:col>24</xdr:col>
      <xdr:colOff>114300</xdr:colOff>
      <xdr:row>96</xdr:row>
      <xdr:rowOff>149860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26670</xdr:rowOff>
    </xdr:from>
    <xdr:ext cx="598805"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8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110,339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78105</xdr:rowOff>
    </xdr:from>
    <xdr:to>
      <xdr:col>20</xdr:col>
      <xdr:colOff>38100</xdr:colOff>
      <xdr:row>98</xdr:row>
      <xdr:rowOff>8255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170815</xdr:rowOff>
    </xdr:from>
    <xdr:ext cx="532765"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29965" y="168014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12700</xdr:rowOff>
    </xdr:from>
    <xdr:to>
      <xdr:col>15</xdr:col>
      <xdr:colOff>101600</xdr:colOff>
      <xdr:row>97</xdr:row>
      <xdr:rowOff>114300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105410</xdr:rowOff>
    </xdr:from>
    <xdr:ext cx="53276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6736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29210</xdr:rowOff>
    </xdr:from>
    <xdr:to>
      <xdr:col>10</xdr:col>
      <xdr:colOff>165100</xdr:colOff>
      <xdr:row>97</xdr:row>
      <xdr:rowOff>130810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121920</xdr:rowOff>
    </xdr:from>
    <xdr:ext cx="532765" cy="25717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6752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53975</xdr:rowOff>
    </xdr:from>
    <xdr:to>
      <xdr:col>6</xdr:col>
      <xdr:colOff>38100</xdr:colOff>
      <xdr:row>97</xdr:row>
      <xdr:rowOff>155575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146685</xdr:rowOff>
    </xdr:from>
    <xdr:ext cx="532765" cy="25717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6777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114935</xdr:rowOff>
    </xdr:from>
    <xdr:to>
      <xdr:col>54</xdr:col>
      <xdr:colOff>189865</xdr:colOff>
      <xdr:row>38</xdr:row>
      <xdr:rowOff>80010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83820</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80010</xdr:rowOff>
    </xdr:from>
    <xdr:to>
      <xdr:col>55</xdr:col>
      <xdr:colOff>88900</xdr:colOff>
      <xdr:row>38</xdr:row>
      <xdr:rowOff>80010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61595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114935</xdr:rowOff>
    </xdr:from>
    <xdr:to>
      <xdr:col>55</xdr:col>
      <xdr:colOff>88900</xdr:colOff>
      <xdr:row>30</xdr:row>
      <xdr:rowOff>114935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146050</xdr:rowOff>
    </xdr:from>
    <xdr:to>
      <xdr:col>55</xdr:col>
      <xdr:colOff>0</xdr:colOff>
      <xdr:row>37</xdr:row>
      <xdr:rowOff>104140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46800"/>
          <a:ext cx="8382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144780</xdr:rowOff>
    </xdr:from>
    <xdr:ext cx="598805" cy="25717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5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146050</xdr:rowOff>
    </xdr:from>
    <xdr:to>
      <xdr:col>50</xdr:col>
      <xdr:colOff>114300</xdr:colOff>
      <xdr:row>38</xdr:row>
      <xdr:rowOff>42545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46800"/>
          <a:ext cx="8890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88265</xdr:rowOff>
    </xdr:from>
    <xdr:to>
      <xdr:col>50</xdr:col>
      <xdr:colOff>165100</xdr:colOff>
      <xdr:row>35</xdr:row>
      <xdr:rowOff>18415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34925</xdr:rowOff>
    </xdr:from>
    <xdr:ext cx="59690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580" y="5692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42545</xdr:rowOff>
    </xdr:from>
    <xdr:to>
      <xdr:col>45</xdr:col>
      <xdr:colOff>177800</xdr:colOff>
      <xdr:row>38</xdr:row>
      <xdr:rowOff>55880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7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46990</xdr:rowOff>
    </xdr:from>
    <xdr:to>
      <xdr:col>46</xdr:col>
      <xdr:colOff>38100</xdr:colOff>
      <xdr:row>37</xdr:row>
      <xdr:rowOff>148590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165100</xdr:rowOff>
    </xdr:from>
    <xdr:ext cx="53276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165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36195</xdr:rowOff>
    </xdr:from>
    <xdr:to>
      <xdr:col>41</xdr:col>
      <xdr:colOff>50800</xdr:colOff>
      <xdr:row>38</xdr:row>
      <xdr:rowOff>55880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1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16510</xdr:rowOff>
    </xdr:from>
    <xdr:ext cx="53276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188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74930</xdr:rowOff>
    </xdr:from>
    <xdr:to>
      <xdr:col>36</xdr:col>
      <xdr:colOff>165100</xdr:colOff>
      <xdr:row>38</xdr:row>
      <xdr:rowOff>5080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21590</xdr:rowOff>
    </xdr:from>
    <xdr:ext cx="53276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193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53340</xdr:rowOff>
    </xdr:from>
    <xdr:to>
      <xdr:col>55</xdr:col>
      <xdr:colOff>50800</xdr:colOff>
      <xdr:row>37</xdr:row>
      <xdr:rowOff>154940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31750</xdr:rowOff>
    </xdr:from>
    <xdr:ext cx="534670" cy="25717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75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95250</xdr:rowOff>
    </xdr:from>
    <xdr:to>
      <xdr:col>50</xdr:col>
      <xdr:colOff>165100</xdr:colOff>
      <xdr:row>36</xdr:row>
      <xdr:rowOff>25400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16510</xdr:rowOff>
    </xdr:from>
    <xdr:ext cx="5969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6188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163195</xdr:rowOff>
    </xdr:from>
    <xdr:to>
      <xdr:col>46</xdr:col>
      <xdr:colOff>38100</xdr:colOff>
      <xdr:row>38</xdr:row>
      <xdr:rowOff>93345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84455</xdr:rowOff>
    </xdr:from>
    <xdr:ext cx="53276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599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5080</xdr:rowOff>
    </xdr:from>
    <xdr:to>
      <xdr:col>41</xdr:col>
      <xdr:colOff>101600</xdr:colOff>
      <xdr:row>38</xdr:row>
      <xdr:rowOff>106680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97790</xdr:rowOff>
    </xdr:from>
    <xdr:ext cx="532765" cy="25717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3965" y="6612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156845</xdr:rowOff>
    </xdr:from>
    <xdr:to>
      <xdr:col>36</xdr:col>
      <xdr:colOff>165100</xdr:colOff>
      <xdr:row>38</xdr:row>
      <xdr:rowOff>86995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78105</xdr:rowOff>
    </xdr:from>
    <xdr:ext cx="532765" cy="25717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593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725" cy="2571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78740</xdr:rowOff>
    </xdr:from>
    <xdr:to>
      <xdr:col>54</xdr:col>
      <xdr:colOff>189865</xdr:colOff>
      <xdr:row>58</xdr:row>
      <xdr:rowOff>57150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98805" cy="25908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78740</xdr:rowOff>
    </xdr:from>
    <xdr:to>
      <xdr:col>55</xdr:col>
      <xdr:colOff>88900</xdr:colOff>
      <xdr:row>51</xdr:row>
      <xdr:rowOff>78740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60325</xdr:rowOff>
    </xdr:from>
    <xdr:to>
      <xdr:col>55</xdr:col>
      <xdr:colOff>0</xdr:colOff>
      <xdr:row>56</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6152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13335</xdr:rowOff>
    </xdr:from>
    <xdr:ext cx="534670" cy="25908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139700</xdr:rowOff>
    </xdr:from>
    <xdr:to>
      <xdr:col>50</xdr:col>
      <xdr:colOff>114300</xdr:colOff>
      <xdr:row>56</xdr:row>
      <xdr:rowOff>162560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0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8255</xdr:rowOff>
    </xdr:from>
    <xdr:to>
      <xdr:col>50</xdr:col>
      <xdr:colOff>165100</xdr:colOff>
      <xdr:row>56</xdr:row>
      <xdr:rowOff>109855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126365</xdr:rowOff>
    </xdr:from>
    <xdr:ext cx="53276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1965" y="9384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127635</xdr:rowOff>
    </xdr:from>
    <xdr:to>
      <xdr:col>45</xdr:col>
      <xdr:colOff>177800</xdr:colOff>
      <xdr:row>56</xdr:row>
      <xdr:rowOff>162560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5738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103505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120650</xdr:rowOff>
    </xdr:from>
    <xdr:ext cx="532765" cy="25717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2965" y="9378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127635</xdr:rowOff>
    </xdr:from>
    <xdr:to>
      <xdr:col>41</xdr:col>
      <xdr:colOff>50800</xdr:colOff>
      <xdr:row>56</xdr:row>
      <xdr:rowOff>90805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5738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42545</xdr:rowOff>
    </xdr:from>
    <xdr:to>
      <xdr:col>41</xdr:col>
      <xdr:colOff>101600</xdr:colOff>
      <xdr:row>56</xdr:row>
      <xdr:rowOff>144145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135255</xdr:rowOff>
    </xdr:from>
    <xdr:ext cx="532765" cy="25717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3965" y="9736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24765</xdr:rowOff>
    </xdr:from>
    <xdr:to>
      <xdr:col>36</xdr:col>
      <xdr:colOff>165100</xdr:colOff>
      <xdr:row>56</xdr:row>
      <xdr:rowOff>126365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143510</xdr:rowOff>
    </xdr:from>
    <xdr:ext cx="532765" cy="25717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4965" y="9401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9525</xdr:rowOff>
    </xdr:from>
    <xdr:to>
      <xdr:col>55</xdr:col>
      <xdr:colOff>50800</xdr:colOff>
      <xdr:row>56</xdr:row>
      <xdr:rowOff>111125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159385</xdr:rowOff>
    </xdr:from>
    <xdr:ext cx="534670" cy="2584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89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88900</xdr:rowOff>
    </xdr:from>
    <xdr:to>
      <xdr:col>50</xdr:col>
      <xdr:colOff>165100</xdr:colOff>
      <xdr:row>57</xdr:row>
      <xdr:rowOff>19050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10160</xdr:rowOff>
    </xdr:from>
    <xdr:ext cx="53276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9782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111760</xdr:rowOff>
    </xdr:from>
    <xdr:to>
      <xdr:col>46</xdr:col>
      <xdr:colOff>38100</xdr:colOff>
      <xdr:row>57</xdr:row>
      <xdr:rowOff>41910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33020</xdr:rowOff>
    </xdr:from>
    <xdr:ext cx="53276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9805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76835</xdr:rowOff>
    </xdr:from>
    <xdr:to>
      <xdr:col>41</xdr:col>
      <xdr:colOff>101600</xdr:colOff>
      <xdr:row>56</xdr:row>
      <xdr:rowOff>6985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23495</xdr:rowOff>
    </xdr:from>
    <xdr:ext cx="5969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580" y="92817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40640</xdr:rowOff>
    </xdr:from>
    <xdr:to>
      <xdr:col>36</xdr:col>
      <xdr:colOff>165100</xdr:colOff>
      <xdr:row>56</xdr:row>
      <xdr:rowOff>141605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132715</xdr:rowOff>
    </xdr:from>
    <xdr:ext cx="532765" cy="25717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9733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015" cy="25717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725" cy="25717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104775</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717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52070</xdr:rowOff>
    </xdr:from>
    <xdr:ext cx="598805" cy="25717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104775</xdr:rowOff>
    </xdr:from>
    <xdr:to>
      <xdr:col>55</xdr:col>
      <xdr:colOff>88900</xdr:colOff>
      <xdr:row>70</xdr:row>
      <xdr:rowOff>104775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149225</xdr:rowOff>
    </xdr:from>
    <xdr:to>
      <xdr:col>55</xdr:col>
      <xdr:colOff>0</xdr:colOff>
      <xdr:row>78</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508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27940</xdr:rowOff>
    </xdr:from>
    <xdr:ext cx="534670" cy="259080"/>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106680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149225</xdr:rowOff>
    </xdr:from>
    <xdr:to>
      <xdr:col>50</xdr:col>
      <xdr:colOff>114300</xdr:colOff>
      <xdr:row>77</xdr:row>
      <xdr:rowOff>166370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508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164465</xdr:rowOff>
    </xdr:from>
    <xdr:to>
      <xdr:col>50</xdr:col>
      <xdr:colOff>165100</xdr:colOff>
      <xdr:row>77</xdr:row>
      <xdr:rowOff>94615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111125</xdr:rowOff>
    </xdr:from>
    <xdr:ext cx="532765" cy="25717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2969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166370</xdr:rowOff>
    </xdr:from>
    <xdr:to>
      <xdr:col>45</xdr:col>
      <xdr:colOff>177800</xdr:colOff>
      <xdr:row>78</xdr:row>
      <xdr:rowOff>6350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68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168910</xdr:rowOff>
    </xdr:from>
    <xdr:to>
      <xdr:col>46</xdr:col>
      <xdr:colOff>38100</xdr:colOff>
      <xdr:row>77</xdr:row>
      <xdr:rowOff>99060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115570</xdr:rowOff>
    </xdr:from>
    <xdr:ext cx="532765"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2974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164465</xdr:rowOff>
    </xdr:from>
    <xdr:to>
      <xdr:col>41</xdr:col>
      <xdr:colOff>50800</xdr:colOff>
      <xdr:row>78</xdr:row>
      <xdr:rowOff>6350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66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107315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123825</xdr:rowOff>
    </xdr:from>
    <xdr:ext cx="532765" cy="25717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2982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163195</xdr:rowOff>
    </xdr:from>
    <xdr:to>
      <xdr:col>36</xdr:col>
      <xdr:colOff>165100</xdr:colOff>
      <xdr:row>77</xdr:row>
      <xdr:rowOff>93345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109855</xdr:rowOff>
    </xdr:from>
    <xdr:ext cx="532765" cy="25717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2968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129540</xdr:rowOff>
    </xdr:from>
    <xdr:to>
      <xdr:col>55</xdr:col>
      <xdr:colOff>50800</xdr:colOff>
      <xdr:row>78</xdr:row>
      <xdr:rowOff>59690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44450</xdr:rowOff>
    </xdr:from>
    <xdr:ext cx="469900" cy="259080"/>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98425</xdr:rowOff>
    </xdr:from>
    <xdr:to>
      <xdr:col>50</xdr:col>
      <xdr:colOff>165100</xdr:colOff>
      <xdr:row>78</xdr:row>
      <xdr:rowOff>29210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19685</xdr:rowOff>
    </xdr:from>
    <xdr:ext cx="467995" cy="25717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350" y="13392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115570</xdr:rowOff>
    </xdr:from>
    <xdr:to>
      <xdr:col>46</xdr:col>
      <xdr:colOff>38100</xdr:colOff>
      <xdr:row>78</xdr:row>
      <xdr:rowOff>45720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36830</xdr:rowOff>
    </xdr:from>
    <xdr:ext cx="46799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350" y="13409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127000</xdr:rowOff>
    </xdr:from>
    <xdr:to>
      <xdr:col>41</xdr:col>
      <xdr:colOff>101600</xdr:colOff>
      <xdr:row>78</xdr:row>
      <xdr:rowOff>57150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48260</xdr:rowOff>
    </xdr:from>
    <xdr:ext cx="46799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350" y="1342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113665</xdr:rowOff>
    </xdr:from>
    <xdr:to>
      <xdr:col>36</xdr:col>
      <xdr:colOff>165100</xdr:colOff>
      <xdr:row>78</xdr:row>
      <xdr:rowOff>43815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34925</xdr:rowOff>
    </xdr:from>
    <xdr:ext cx="46799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350" y="13408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148590</xdr:rowOff>
    </xdr:from>
    <xdr:to>
      <xdr:col>54</xdr:col>
      <xdr:colOff>189865</xdr:colOff>
      <xdr:row>98</xdr:row>
      <xdr:rowOff>87630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95250</xdr:rowOff>
    </xdr:from>
    <xdr:ext cx="598805" cy="259080"/>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53975</xdr:rowOff>
    </xdr:from>
    <xdr:to>
      <xdr:col>55</xdr:col>
      <xdr:colOff>0</xdr:colOff>
      <xdr:row>97</xdr:row>
      <xdr:rowOff>69215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846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157480</xdr:rowOff>
    </xdr:from>
    <xdr:ext cx="534670" cy="25717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69215</xdr:rowOff>
    </xdr:from>
    <xdr:to>
      <xdr:col>50</xdr:col>
      <xdr:colOff>114300</xdr:colOff>
      <xdr:row>97</xdr:row>
      <xdr:rowOff>147320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998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2765" cy="25717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1965" y="16751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113665</xdr:rowOff>
    </xdr:from>
    <xdr:to>
      <xdr:col>45</xdr:col>
      <xdr:colOff>177800</xdr:colOff>
      <xdr:row>97</xdr:row>
      <xdr:rowOff>147320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57286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138430</xdr:rowOff>
    </xdr:from>
    <xdr:ext cx="53276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2965" y="16426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113665</xdr:rowOff>
    </xdr:from>
    <xdr:to>
      <xdr:col>41</xdr:col>
      <xdr:colOff>50800</xdr:colOff>
      <xdr:row>97</xdr:row>
      <xdr:rowOff>27940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728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149860</xdr:rowOff>
    </xdr:from>
    <xdr:ext cx="53276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3965" y="16780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144780</xdr:rowOff>
    </xdr:from>
    <xdr:ext cx="532765" cy="25717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4965" y="16775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3175</xdr:rowOff>
    </xdr:from>
    <xdr:to>
      <xdr:col>55</xdr:col>
      <xdr:colOff>50800</xdr:colOff>
      <xdr:row>97</xdr:row>
      <xdr:rowOff>104775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26035</xdr:rowOff>
    </xdr:from>
    <xdr:ext cx="534670" cy="259080"/>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8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18415</xdr:rowOff>
    </xdr:from>
    <xdr:to>
      <xdr:col>50</xdr:col>
      <xdr:colOff>165100</xdr:colOff>
      <xdr:row>97</xdr:row>
      <xdr:rowOff>120650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136525</xdr:rowOff>
    </xdr:from>
    <xdr:ext cx="53276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1965" y="164242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96520</xdr:rowOff>
    </xdr:from>
    <xdr:to>
      <xdr:col>46</xdr:col>
      <xdr:colOff>38100</xdr:colOff>
      <xdr:row>98</xdr:row>
      <xdr:rowOff>26670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17780</xdr:rowOff>
    </xdr:from>
    <xdr:ext cx="532765" cy="25717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819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63500</xdr:rowOff>
    </xdr:from>
    <xdr:to>
      <xdr:col>41</xdr:col>
      <xdr:colOff>101600</xdr:colOff>
      <xdr:row>96</xdr:row>
      <xdr:rowOff>164465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9525</xdr:rowOff>
    </xdr:from>
    <xdr:ext cx="532765" cy="25717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2972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148590</xdr:rowOff>
    </xdr:from>
    <xdr:to>
      <xdr:col>36</xdr:col>
      <xdr:colOff>165100</xdr:colOff>
      <xdr:row>97</xdr:row>
      <xdr:rowOff>78740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95250</xdr:rowOff>
    </xdr:from>
    <xdr:ext cx="53276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383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7015" cy="25717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080" y="6398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725" cy="25717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3725" cy="25717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5255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717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5717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3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29845</xdr:rowOff>
    </xdr:from>
    <xdr:to>
      <xdr:col>85</xdr:col>
      <xdr:colOff>127000</xdr:colOff>
      <xdr:row>37</xdr:row>
      <xdr:rowOff>46990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3734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66675</xdr:rowOff>
    </xdr:from>
    <xdr:ext cx="534670" cy="25717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3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171450</xdr:rowOff>
    </xdr:from>
    <xdr:to>
      <xdr:col>81</xdr:col>
      <xdr:colOff>50800</xdr:colOff>
      <xdr:row>37</xdr:row>
      <xdr:rowOff>29845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343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93345</xdr:rowOff>
    </xdr:from>
    <xdr:to>
      <xdr:col>81</xdr:col>
      <xdr:colOff>101600</xdr:colOff>
      <xdr:row>38</xdr:row>
      <xdr:rowOff>23495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14605</xdr:rowOff>
    </xdr:from>
    <xdr:ext cx="4679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350" y="6529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171450</xdr:rowOff>
    </xdr:from>
    <xdr:to>
      <xdr:col>76</xdr:col>
      <xdr:colOff>114300</xdr:colOff>
      <xdr:row>37</xdr:row>
      <xdr:rowOff>96520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3436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9525</xdr:rowOff>
    </xdr:from>
    <xdr:ext cx="532765" cy="25717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4965" y="6524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96520</xdr:rowOff>
    </xdr:from>
    <xdr:to>
      <xdr:col>71</xdr:col>
      <xdr:colOff>177800</xdr:colOff>
      <xdr:row>37</xdr:row>
      <xdr:rowOff>126365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401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15240</xdr:rowOff>
    </xdr:from>
    <xdr:ext cx="467995"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350" y="6530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115570</xdr:rowOff>
    </xdr:from>
    <xdr:to>
      <xdr:col>67</xdr:col>
      <xdr:colOff>101600</xdr:colOff>
      <xdr:row>38</xdr:row>
      <xdr:rowOff>45720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36830</xdr:rowOff>
    </xdr:from>
    <xdr:ext cx="46799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350" y="6551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19050</xdr:rowOff>
    </xdr:from>
    <xdr:ext cx="534670" cy="25717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91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150495</xdr:rowOff>
    </xdr:from>
    <xdr:to>
      <xdr:col>81</xdr:col>
      <xdr:colOff>101600</xdr:colOff>
      <xdr:row>37</xdr:row>
      <xdr:rowOff>80645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97790</xdr:rowOff>
    </xdr:from>
    <xdr:ext cx="532765" cy="25717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3965" y="6098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120650</xdr:rowOff>
    </xdr:from>
    <xdr:to>
      <xdr:col>76</xdr:col>
      <xdr:colOff>165100</xdr:colOff>
      <xdr:row>37</xdr:row>
      <xdr:rowOff>50800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67310</xdr:rowOff>
    </xdr:from>
    <xdr:ext cx="5327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068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45720</xdr:rowOff>
    </xdr:from>
    <xdr:to>
      <xdr:col>72</xdr:col>
      <xdr:colOff>38100</xdr:colOff>
      <xdr:row>37</xdr:row>
      <xdr:rowOff>147320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163830</xdr:rowOff>
    </xdr:from>
    <xdr:ext cx="5327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5965" y="6164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75565</xdr:rowOff>
    </xdr:from>
    <xdr:to>
      <xdr:col>67</xdr:col>
      <xdr:colOff>101600</xdr:colOff>
      <xdr:row>38</xdr:row>
      <xdr:rowOff>6350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22225</xdr:rowOff>
    </xdr:from>
    <xdr:ext cx="532765"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6965" y="61944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701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080" y="963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701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080" y="887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765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8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765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8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7650" cy="25717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840" y="8741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7650" cy="25717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840" y="8741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765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50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4765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50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765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765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3725" cy="25717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372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725" cy="25717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725"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72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2540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6350</xdr:rowOff>
    </xdr:from>
    <xdr:ext cx="534670" cy="25717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142240</xdr:rowOff>
    </xdr:from>
    <xdr:ext cx="598805" cy="259080"/>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158750</xdr:rowOff>
    </xdr:from>
    <xdr:to>
      <xdr:col>85</xdr:col>
      <xdr:colOff>127000</xdr:colOff>
      <xdr:row>78</xdr:row>
      <xdr:rowOff>6985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604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534670" cy="259080"/>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152400</xdr:rowOff>
    </xdr:from>
    <xdr:to>
      <xdr:col>81</xdr:col>
      <xdr:colOff>50800</xdr:colOff>
      <xdr:row>77</xdr:row>
      <xdr:rowOff>158750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54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160655</xdr:rowOff>
    </xdr:from>
    <xdr:to>
      <xdr:col>81</xdr:col>
      <xdr:colOff>101600</xdr:colOff>
      <xdr:row>78</xdr:row>
      <xdr:rowOff>90805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81915</xdr:rowOff>
    </xdr:from>
    <xdr:ext cx="53276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3965" y="13455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152400</xdr:rowOff>
    </xdr:from>
    <xdr:to>
      <xdr:col>76</xdr:col>
      <xdr:colOff>114300</xdr:colOff>
      <xdr:row>77</xdr:row>
      <xdr:rowOff>154940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54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165100</xdr:rowOff>
    </xdr:from>
    <xdr:to>
      <xdr:col>76</xdr:col>
      <xdr:colOff>165100</xdr:colOff>
      <xdr:row>78</xdr:row>
      <xdr:rowOff>95250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86360</xdr:rowOff>
    </xdr:from>
    <xdr:ext cx="532765" cy="25717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4965" y="13459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154940</xdr:rowOff>
    </xdr:from>
    <xdr:to>
      <xdr:col>71</xdr:col>
      <xdr:colOff>177800</xdr:colOff>
      <xdr:row>77</xdr:row>
      <xdr:rowOff>166370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56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163195</xdr:rowOff>
    </xdr:from>
    <xdr:to>
      <xdr:col>72</xdr:col>
      <xdr:colOff>38100</xdr:colOff>
      <xdr:row>78</xdr:row>
      <xdr:rowOff>93345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84455</xdr:rowOff>
    </xdr:from>
    <xdr:ext cx="53276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5965" y="13457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92075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83185</xdr:rowOff>
    </xdr:from>
    <xdr:ext cx="53276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6965" y="13456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127635</xdr:rowOff>
    </xdr:from>
    <xdr:to>
      <xdr:col>85</xdr:col>
      <xdr:colOff>177800</xdr:colOff>
      <xdr:row>78</xdr:row>
      <xdr:rowOff>57785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150495</xdr:rowOff>
    </xdr:from>
    <xdr:ext cx="534670" cy="259080"/>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80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107950</xdr:rowOff>
    </xdr:from>
    <xdr:to>
      <xdr:col>81</xdr:col>
      <xdr:colOff>101600</xdr:colOff>
      <xdr:row>78</xdr:row>
      <xdr:rowOff>38100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54610</xdr:rowOff>
    </xdr:from>
    <xdr:ext cx="532765" cy="25717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3084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101600</xdr:rowOff>
    </xdr:from>
    <xdr:to>
      <xdr:col>76</xdr:col>
      <xdr:colOff>165100</xdr:colOff>
      <xdr:row>78</xdr:row>
      <xdr:rowOff>31750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48260</xdr:rowOff>
    </xdr:from>
    <xdr:ext cx="53276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3078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103505</xdr:rowOff>
    </xdr:from>
    <xdr:to>
      <xdr:col>72</xdr:col>
      <xdr:colOff>38100</xdr:colOff>
      <xdr:row>78</xdr:row>
      <xdr:rowOff>33655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50165</xdr:rowOff>
    </xdr:from>
    <xdr:ext cx="53276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3080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114935</xdr:rowOff>
    </xdr:from>
    <xdr:to>
      <xdr:col>67</xdr:col>
      <xdr:colOff>101600</xdr:colOff>
      <xdr:row>78</xdr:row>
      <xdr:rowOff>45085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61595</xdr:rowOff>
    </xdr:from>
    <xdr:ext cx="53276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3091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37465</xdr:rowOff>
    </xdr:from>
    <xdr:to>
      <xdr:col>85</xdr:col>
      <xdr:colOff>126365</xdr:colOff>
      <xdr:row>98</xdr:row>
      <xdr:rowOff>132080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9900" cy="25717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155575</xdr:rowOff>
    </xdr:from>
    <xdr:ext cx="598805" cy="25717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31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37465</xdr:rowOff>
    </xdr:from>
    <xdr:to>
      <xdr:col>86</xdr:col>
      <xdr:colOff>25400</xdr:colOff>
      <xdr:row>90</xdr:row>
      <xdr:rowOff>37465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124460</xdr:rowOff>
    </xdr:from>
    <xdr:to>
      <xdr:col>85</xdr:col>
      <xdr:colOff>127000</xdr:colOff>
      <xdr:row>98</xdr:row>
      <xdr:rowOff>127000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265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xdr:rowOff>
    </xdr:from>
    <xdr:ext cx="534670" cy="259080"/>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127000</xdr:rowOff>
    </xdr:from>
    <xdr:to>
      <xdr:col>81</xdr:col>
      <xdr:colOff>50800</xdr:colOff>
      <xdr:row>98</xdr:row>
      <xdr:rowOff>127635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29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134620</xdr:rowOff>
    </xdr:from>
    <xdr:ext cx="532765" cy="25717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3965" y="16593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113030</xdr:rowOff>
    </xdr:from>
    <xdr:to>
      <xdr:col>76</xdr:col>
      <xdr:colOff>114300</xdr:colOff>
      <xdr:row>98</xdr:row>
      <xdr:rowOff>127635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151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148590</xdr:rowOff>
    </xdr:from>
    <xdr:ext cx="53276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4965" y="16607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113030</xdr:rowOff>
    </xdr:from>
    <xdr:to>
      <xdr:col>71</xdr:col>
      <xdr:colOff>177800</xdr:colOff>
      <xdr:row>98</xdr:row>
      <xdr:rowOff>134620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151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157480</xdr:rowOff>
    </xdr:from>
    <xdr:ext cx="532765" cy="25717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5965" y="16616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160655</xdr:rowOff>
    </xdr:from>
    <xdr:ext cx="53276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6965" y="16619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73660</xdr:rowOff>
    </xdr:from>
    <xdr:to>
      <xdr:col>85</xdr:col>
      <xdr:colOff>177800</xdr:colOff>
      <xdr:row>99</xdr:row>
      <xdr:rowOff>3810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160020</xdr:rowOff>
    </xdr:from>
    <xdr:ext cx="469900" cy="259080"/>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0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76200</xdr:rowOff>
    </xdr:from>
    <xdr:to>
      <xdr:col>81</xdr:col>
      <xdr:colOff>101600</xdr:colOff>
      <xdr:row>99</xdr:row>
      <xdr:rowOff>6350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168910</xdr:rowOff>
    </xdr:from>
    <xdr:ext cx="467995" cy="25717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350" y="16971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76835</xdr:rowOff>
    </xdr:from>
    <xdr:to>
      <xdr:col>76</xdr:col>
      <xdr:colOff>165100</xdr:colOff>
      <xdr:row>99</xdr:row>
      <xdr:rowOff>6985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169545</xdr:rowOff>
    </xdr:from>
    <xdr:ext cx="467995" cy="25717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350" y="16971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62230</xdr:rowOff>
    </xdr:from>
    <xdr:to>
      <xdr:col>72</xdr:col>
      <xdr:colOff>38100</xdr:colOff>
      <xdr:row>98</xdr:row>
      <xdr:rowOff>163830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154940</xdr:rowOff>
    </xdr:from>
    <xdr:ext cx="532765" cy="25717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957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83820</xdr:rowOff>
    </xdr:from>
    <xdr:to>
      <xdr:col>67</xdr:col>
      <xdr:colOff>101600</xdr:colOff>
      <xdr:row>99</xdr:row>
      <xdr:rowOff>13970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5080</xdr:rowOff>
    </xdr:from>
    <xdr:ext cx="46799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350" y="16978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534670" cy="25717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2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27940</xdr:rowOff>
    </xdr:from>
    <xdr:to>
      <xdr:col>116</xdr:col>
      <xdr:colOff>63500</xdr:colOff>
      <xdr:row>39</xdr:row>
      <xdr:rowOff>10160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43040"/>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49530</xdr:rowOff>
    </xdr:from>
    <xdr:ext cx="469900" cy="259080"/>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27940</xdr:rowOff>
    </xdr:from>
    <xdr:to>
      <xdr:col>111</xdr:col>
      <xdr:colOff>177800</xdr:colOff>
      <xdr:row>39</xdr:row>
      <xdr:rowOff>34925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4304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109220</xdr:rowOff>
    </xdr:from>
    <xdr:ext cx="467995" cy="25717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350" y="6624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34925</xdr:rowOff>
    </xdr:from>
    <xdr:to>
      <xdr:col>107</xdr:col>
      <xdr:colOff>50800</xdr:colOff>
      <xdr:row>39</xdr:row>
      <xdr:rowOff>36830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721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15240</xdr:rowOff>
    </xdr:from>
    <xdr:ext cx="46799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350" y="6358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36830</xdr:rowOff>
    </xdr:from>
    <xdr:to>
      <xdr:col>102</xdr:col>
      <xdr:colOff>114300</xdr:colOff>
      <xdr:row>39</xdr:row>
      <xdr:rowOff>36830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723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21590</xdr:rowOff>
    </xdr:from>
    <xdr:ext cx="467995"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350" y="6365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29210</xdr:rowOff>
    </xdr:from>
    <xdr:ext cx="467995" cy="25717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350" y="6372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45720</xdr:rowOff>
    </xdr:from>
    <xdr:ext cx="378460" cy="259080"/>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60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148590</xdr:rowOff>
    </xdr:from>
    <xdr:to>
      <xdr:col>112</xdr:col>
      <xdr:colOff>38100</xdr:colOff>
      <xdr:row>38</xdr:row>
      <xdr:rowOff>78740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95250</xdr:rowOff>
    </xdr:from>
    <xdr:ext cx="46799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67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155575</xdr:rowOff>
    </xdr:from>
    <xdr:to>
      <xdr:col>107</xdr:col>
      <xdr:colOff>101600</xdr:colOff>
      <xdr:row>39</xdr:row>
      <xdr:rowOff>86360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76835</xdr:rowOff>
    </xdr:from>
    <xdr:ext cx="378460" cy="25717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70" y="67633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78740</xdr:rowOff>
    </xdr:from>
    <xdr:ext cx="3784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78740</xdr:rowOff>
    </xdr:from>
    <xdr:ext cx="37846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147320</xdr:rowOff>
    </xdr:from>
    <xdr:to>
      <xdr:col>116</xdr:col>
      <xdr:colOff>62865</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147320</xdr:rowOff>
    </xdr:from>
    <xdr:to>
      <xdr:col>116</xdr:col>
      <xdr:colOff>152400</xdr:colOff>
      <xdr:row>51</xdr:row>
      <xdr:rowOff>147320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43815</xdr:rowOff>
    </xdr:from>
    <xdr:to>
      <xdr:col>116</xdr:col>
      <xdr:colOff>63500</xdr:colOff>
      <xdr:row>59</xdr:row>
      <xdr:rowOff>43815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9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81280</xdr:rowOff>
    </xdr:from>
    <xdr:ext cx="469900" cy="259080"/>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43815</xdr:rowOff>
    </xdr:from>
    <xdr:to>
      <xdr:col>111</xdr:col>
      <xdr:colOff>177800</xdr:colOff>
      <xdr:row>59</xdr:row>
      <xdr:rowOff>43815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45085</xdr:rowOff>
    </xdr:from>
    <xdr:to>
      <xdr:col>112</xdr:col>
      <xdr:colOff>38100</xdr:colOff>
      <xdr:row>58</xdr:row>
      <xdr:rowOff>146685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163195</xdr:rowOff>
    </xdr:from>
    <xdr:ext cx="4679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350" y="9764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43815</xdr:rowOff>
    </xdr:from>
    <xdr:to>
      <xdr:col>107</xdr:col>
      <xdr:colOff>50800</xdr:colOff>
      <xdr:row>59</xdr:row>
      <xdr:rowOff>43815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60960</xdr:rowOff>
    </xdr:from>
    <xdr:to>
      <xdr:col>107</xdr:col>
      <xdr:colOff>101600</xdr:colOff>
      <xdr:row>58</xdr:row>
      <xdr:rowOff>162560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7620</xdr:rowOff>
    </xdr:from>
    <xdr:ext cx="467995" cy="25717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350" y="9780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43815</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799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350" y="9777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164465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9525</xdr:rowOff>
    </xdr:from>
    <xdr:ext cx="467995" cy="25717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350" y="9782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164465</xdr:rowOff>
    </xdr:from>
    <xdr:to>
      <xdr:col>116</xdr:col>
      <xdr:colOff>114300</xdr:colOff>
      <xdr:row>59</xdr:row>
      <xdr:rowOff>94615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79375</xdr:rowOff>
    </xdr:from>
    <xdr:ext cx="313690" cy="2584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3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164465</xdr:rowOff>
    </xdr:from>
    <xdr:to>
      <xdr:col>112</xdr:col>
      <xdr:colOff>38100</xdr:colOff>
      <xdr:row>59</xdr:row>
      <xdr:rowOff>94615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86360</xdr:rowOff>
    </xdr:from>
    <xdr:ext cx="313690" cy="25717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455" y="10201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164465</xdr:rowOff>
    </xdr:from>
    <xdr:to>
      <xdr:col>107</xdr:col>
      <xdr:colOff>101600</xdr:colOff>
      <xdr:row>59</xdr:row>
      <xdr:rowOff>94615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86360</xdr:rowOff>
    </xdr:from>
    <xdr:ext cx="313690" cy="25717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455" y="10201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164465</xdr:rowOff>
    </xdr:from>
    <xdr:to>
      <xdr:col>102</xdr:col>
      <xdr:colOff>165100</xdr:colOff>
      <xdr:row>59</xdr:row>
      <xdr:rowOff>94615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86360</xdr:rowOff>
    </xdr:from>
    <xdr:ext cx="313690" cy="25717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455" y="10201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17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78</xdr:row>
      <xdr:rowOff>137795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141605</xdr:rowOff>
    </xdr:from>
    <xdr:ext cx="534670" cy="25908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137795</xdr:rowOff>
    </xdr:from>
    <xdr:to>
      <xdr:col>116</xdr:col>
      <xdr:colOff>152400</xdr:colOff>
      <xdr:row>78</xdr:row>
      <xdr:rowOff>137795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63500</xdr:rowOff>
    </xdr:from>
    <xdr:ext cx="598805" cy="25717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113665</xdr:rowOff>
    </xdr:from>
    <xdr:to>
      <xdr:col>116</xdr:col>
      <xdr:colOff>63500</xdr:colOff>
      <xdr:row>73</xdr:row>
      <xdr:rowOff>76200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458065"/>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137160</xdr:rowOff>
    </xdr:from>
    <xdr:ext cx="534670"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158750</xdr:rowOff>
    </xdr:from>
    <xdr:to>
      <xdr:col>116</xdr:col>
      <xdr:colOff>114300</xdr:colOff>
      <xdr:row>76</xdr:row>
      <xdr:rowOff>88900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65405</xdr:rowOff>
    </xdr:from>
    <xdr:to>
      <xdr:col>111</xdr:col>
      <xdr:colOff>177800</xdr:colOff>
      <xdr:row>73</xdr:row>
      <xdr:rowOff>76200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5812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120650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111760</xdr:rowOff>
    </xdr:from>
    <xdr:ext cx="532765" cy="25717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3141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65405</xdr:rowOff>
    </xdr:from>
    <xdr:to>
      <xdr:col>107</xdr:col>
      <xdr:colOff>50800</xdr:colOff>
      <xdr:row>73</xdr:row>
      <xdr:rowOff>92075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81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167640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158750</xdr:rowOff>
    </xdr:from>
    <xdr:ext cx="53276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3017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92075</xdr:rowOff>
    </xdr:from>
    <xdr:to>
      <xdr:col>102</xdr:col>
      <xdr:colOff>114300</xdr:colOff>
      <xdr:row>74</xdr:row>
      <xdr:rowOff>17780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60792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44450</xdr:rowOff>
    </xdr:from>
    <xdr:to>
      <xdr:col>102</xdr:col>
      <xdr:colOff>165100</xdr:colOff>
      <xdr:row>75</xdr:row>
      <xdr:rowOff>146050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137160</xdr:rowOff>
    </xdr:from>
    <xdr:ext cx="53276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2995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29210</xdr:rowOff>
    </xdr:from>
    <xdr:to>
      <xdr:col>98</xdr:col>
      <xdr:colOff>38100</xdr:colOff>
      <xdr:row>75</xdr:row>
      <xdr:rowOff>130810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121920</xdr:rowOff>
    </xdr:from>
    <xdr:ext cx="532765" cy="25717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980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63500</xdr:rowOff>
    </xdr:from>
    <xdr:to>
      <xdr:col>116</xdr:col>
      <xdr:colOff>114300</xdr:colOff>
      <xdr:row>72</xdr:row>
      <xdr:rowOff>164465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407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86360</xdr:rowOff>
    </xdr:from>
    <xdr:ext cx="534670" cy="25717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259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25400</xdr:rowOff>
    </xdr:from>
    <xdr:to>
      <xdr:col>112</xdr:col>
      <xdr:colOff>38100</xdr:colOff>
      <xdr:row>73</xdr:row>
      <xdr:rowOff>127000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5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143510</xdr:rowOff>
    </xdr:from>
    <xdr:ext cx="532765" cy="25717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2316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14605</xdr:rowOff>
    </xdr:from>
    <xdr:to>
      <xdr:col>107</xdr:col>
      <xdr:colOff>101600</xdr:colOff>
      <xdr:row>73</xdr:row>
      <xdr:rowOff>116205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132715</xdr:rowOff>
    </xdr:from>
    <xdr:ext cx="532765" cy="25717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305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41275</xdr:rowOff>
    </xdr:from>
    <xdr:to>
      <xdr:col>102</xdr:col>
      <xdr:colOff>165100</xdr:colOff>
      <xdr:row>73</xdr:row>
      <xdr:rowOff>143510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5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159385</xdr:rowOff>
    </xdr:from>
    <xdr:ext cx="53276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3323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137795</xdr:rowOff>
    </xdr:from>
    <xdr:to>
      <xdr:col>98</xdr:col>
      <xdr:colOff>38100</xdr:colOff>
      <xdr:row>74</xdr:row>
      <xdr:rowOff>67945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84455</xdr:rowOff>
    </xdr:from>
    <xdr:ext cx="53276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428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701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545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640" y="1649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5455" cy="25717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640" y="1611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545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640" y="1573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17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79375</xdr:rowOff>
    </xdr:from>
    <xdr:ext cx="534670" cy="2584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369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7650" cy="25717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7650" cy="25717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7650" cy="25717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7650" cy="25717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に子育て世帯への臨時特別給付金等の増により扶助費が大きく増額した。補助費の大幅な減額については令和２年度の特別定額給付金事業による影響である。普通建設事業についても新図書館建設事業等により増加している。</a:t>
          </a:r>
        </a:p>
        <a:p>
          <a:r>
            <a:rPr kumimoji="1" lang="ja-JP" altLang="en-US" sz="1300">
              <a:latin typeface="ＭＳ Ｐゴシック"/>
              <a:ea typeface="ＭＳ Ｐゴシック"/>
            </a:rPr>
            <a:t>　上記特殊な事情による増減があったが、他の区分ではだいたい例年なみ程度となっている。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25,676
25,368
537.86
19,473,391
18,742,196
552,853
10,426,782
14,693,512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717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717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34290</xdr:rowOff>
    </xdr:from>
    <xdr:to>
      <xdr:col>24</xdr:col>
      <xdr:colOff>63500</xdr:colOff>
      <xdr:row>35</xdr:row>
      <xdr:rowOff>45720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50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14605</xdr:rowOff>
    </xdr:from>
    <xdr:to>
      <xdr:col>19</xdr:col>
      <xdr:colOff>177800</xdr:colOff>
      <xdr:row>35</xdr:row>
      <xdr:rowOff>45720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53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46990</xdr:rowOff>
    </xdr:from>
    <xdr:ext cx="46799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19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14605</xdr:rowOff>
    </xdr:from>
    <xdr:to>
      <xdr:col>15</xdr:col>
      <xdr:colOff>50800</xdr:colOff>
      <xdr:row>35</xdr:row>
      <xdr:rowOff>85090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53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7995" cy="25717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79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71755</xdr:rowOff>
    </xdr:from>
    <xdr:to>
      <xdr:col>10</xdr:col>
      <xdr:colOff>114300</xdr:colOff>
      <xdr:row>35</xdr:row>
      <xdr:rowOff>85090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25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2540</xdr:rowOff>
    </xdr:from>
    <xdr:ext cx="46799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74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7995" cy="25717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79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6350</xdr:rowOff>
    </xdr:from>
    <xdr:ext cx="469900" cy="25717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5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166370</xdr:rowOff>
    </xdr:from>
    <xdr:to>
      <xdr:col>20</xdr:col>
      <xdr:colOff>38100</xdr:colOff>
      <xdr:row>35</xdr:row>
      <xdr:rowOff>96520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113030</xdr:rowOff>
    </xdr:from>
    <xdr:ext cx="46799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70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135255</xdr:rowOff>
    </xdr:from>
    <xdr:to>
      <xdr:col>15</xdr:col>
      <xdr:colOff>101600</xdr:colOff>
      <xdr:row>35</xdr:row>
      <xdr:rowOff>65405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81915</xdr:rowOff>
    </xdr:from>
    <xdr:ext cx="46799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739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34290</xdr:rowOff>
    </xdr:from>
    <xdr:to>
      <xdr:col>10</xdr:col>
      <xdr:colOff>165100</xdr:colOff>
      <xdr:row>35</xdr:row>
      <xdr:rowOff>135890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152400</xdr:rowOff>
    </xdr:from>
    <xdr:ext cx="46799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810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20955</xdr:rowOff>
    </xdr:from>
    <xdr:to>
      <xdr:col>6</xdr:col>
      <xdr:colOff>38100</xdr:colOff>
      <xdr:row>35</xdr:row>
      <xdr:rowOff>122555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139065</xdr:rowOff>
    </xdr:from>
    <xdr:ext cx="46799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796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89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154940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158115</xdr:rowOff>
    </xdr:from>
    <xdr:ext cx="534670" cy="25717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152400</xdr:rowOff>
    </xdr:from>
    <xdr:to>
      <xdr:col>24</xdr:col>
      <xdr:colOff>63500</xdr:colOff>
      <xdr:row>58</xdr:row>
      <xdr:rowOff>83820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505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17780</xdr:rowOff>
    </xdr:from>
    <xdr:ext cx="598805" cy="25717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4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152400</xdr:rowOff>
    </xdr:from>
    <xdr:to>
      <xdr:col>19</xdr:col>
      <xdr:colOff>177800</xdr:colOff>
      <xdr:row>58</xdr:row>
      <xdr:rowOff>104140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505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15875</xdr:rowOff>
    </xdr:from>
    <xdr:ext cx="59690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617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104140</xdr:rowOff>
    </xdr:from>
    <xdr:to>
      <xdr:col>15</xdr:col>
      <xdr:colOff>50800</xdr:colOff>
      <xdr:row>58</xdr:row>
      <xdr:rowOff>104775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8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154940</xdr:rowOff>
    </xdr:from>
    <xdr:ext cx="596900" cy="25717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7561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104775</xdr:rowOff>
    </xdr:from>
    <xdr:to>
      <xdr:col>10</xdr:col>
      <xdr:colOff>114300</xdr:colOff>
      <xdr:row>58</xdr:row>
      <xdr:rowOff>111760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88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153035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169545</xdr:rowOff>
    </xdr:from>
    <xdr:ext cx="532765"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770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154940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170815</xdr:rowOff>
    </xdr:from>
    <xdr:ext cx="532765"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7720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144145</xdr:rowOff>
    </xdr:from>
    <xdr:ext cx="598805" cy="25717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7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22860</xdr:rowOff>
    </xdr:from>
    <xdr:ext cx="5969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9669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53340</xdr:rowOff>
    </xdr:from>
    <xdr:to>
      <xdr:col>15</xdr:col>
      <xdr:colOff>101600</xdr:colOff>
      <xdr:row>58</xdr:row>
      <xdr:rowOff>154940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146050</xdr:rowOff>
    </xdr:from>
    <xdr:ext cx="532765"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10090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53975</xdr:rowOff>
    </xdr:from>
    <xdr:to>
      <xdr:col>10</xdr:col>
      <xdr:colOff>165100</xdr:colOff>
      <xdr:row>58</xdr:row>
      <xdr:rowOff>155575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146685</xdr:rowOff>
    </xdr:from>
    <xdr:ext cx="532765"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090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60960</xdr:rowOff>
    </xdr:from>
    <xdr:to>
      <xdr:col>6</xdr:col>
      <xdr:colOff>38100</xdr:colOff>
      <xdr:row>58</xdr:row>
      <xdr:rowOff>162560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153670</xdr:rowOff>
    </xdr:from>
    <xdr:ext cx="53276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97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372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725" cy="2571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725" cy="25717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72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10795</xdr:rowOff>
    </xdr:from>
    <xdr:to>
      <xdr:col>24</xdr:col>
      <xdr:colOff>63500</xdr:colOff>
      <xdr:row>75</xdr:row>
      <xdr:rowOff>93345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6954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93345</xdr:rowOff>
    </xdr:from>
    <xdr:to>
      <xdr:col>19</xdr:col>
      <xdr:colOff>177800</xdr:colOff>
      <xdr:row>75</xdr:row>
      <xdr:rowOff>170815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5209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26035</xdr:rowOff>
    </xdr:from>
    <xdr:to>
      <xdr:col>20</xdr:col>
      <xdr:colOff>38100</xdr:colOff>
      <xdr:row>76</xdr:row>
      <xdr:rowOff>127635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118745</xdr:rowOff>
    </xdr:from>
    <xdr:ext cx="59690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148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170815</xdr:rowOff>
    </xdr:from>
    <xdr:to>
      <xdr:col>15</xdr:col>
      <xdr:colOff>50800</xdr:colOff>
      <xdr:row>76</xdr:row>
      <xdr:rowOff>31115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95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40640</xdr:rowOff>
    </xdr:from>
    <xdr:to>
      <xdr:col>15</xdr:col>
      <xdr:colOff>101600</xdr:colOff>
      <xdr:row>76</xdr:row>
      <xdr:rowOff>142240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133350</xdr:rowOff>
    </xdr:from>
    <xdr:ext cx="596900" cy="25717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31635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31115</xdr:rowOff>
    </xdr:from>
    <xdr:to>
      <xdr:col>10</xdr:col>
      <xdr:colOff>114300</xdr:colOff>
      <xdr:row>76</xdr:row>
      <xdr:rowOff>53975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1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64135</xdr:rowOff>
    </xdr:from>
    <xdr:to>
      <xdr:col>10</xdr:col>
      <xdr:colOff>165100</xdr:colOff>
      <xdr:row>76</xdr:row>
      <xdr:rowOff>166370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156845</xdr:rowOff>
    </xdr:from>
    <xdr:ext cx="596900" cy="25717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1870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166370</xdr:rowOff>
    </xdr:from>
    <xdr:ext cx="596900" cy="25717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1965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132080</xdr:rowOff>
    </xdr:from>
    <xdr:to>
      <xdr:col>24</xdr:col>
      <xdr:colOff>114300</xdr:colOff>
      <xdr:row>75</xdr:row>
      <xdr:rowOff>61595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154940</xdr:rowOff>
    </xdr:from>
    <xdr:ext cx="598805" cy="25717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707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42545</xdr:rowOff>
    </xdr:from>
    <xdr:to>
      <xdr:col>20</xdr:col>
      <xdr:colOff>38100</xdr:colOff>
      <xdr:row>75</xdr:row>
      <xdr:rowOff>144145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160655</xdr:rowOff>
    </xdr:from>
    <xdr:ext cx="5969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676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120650</xdr:rowOff>
    </xdr:from>
    <xdr:to>
      <xdr:col>15</xdr:col>
      <xdr:colOff>101600</xdr:colOff>
      <xdr:row>76</xdr:row>
      <xdr:rowOff>50165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66675</xdr:rowOff>
    </xdr:from>
    <xdr:ext cx="596900" cy="25717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27539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151765</xdr:rowOff>
    </xdr:from>
    <xdr:to>
      <xdr:col>10</xdr:col>
      <xdr:colOff>165100</xdr:colOff>
      <xdr:row>76</xdr:row>
      <xdr:rowOff>81915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98425</xdr:rowOff>
    </xdr:from>
    <xdr:ext cx="596900" cy="25717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2785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3175</xdr:rowOff>
    </xdr:from>
    <xdr:to>
      <xdr:col>6</xdr:col>
      <xdr:colOff>38100</xdr:colOff>
      <xdr:row>76</xdr:row>
      <xdr:rowOff>104775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121920</xdr:rowOff>
    </xdr:from>
    <xdr:ext cx="596900" cy="2571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28092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717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3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717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1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156845</xdr:rowOff>
    </xdr:from>
    <xdr:to>
      <xdr:col>24</xdr:col>
      <xdr:colOff>63500</xdr:colOff>
      <xdr:row>97</xdr:row>
      <xdr:rowOff>35560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604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38735</xdr:rowOff>
    </xdr:from>
    <xdr:ext cx="534670" cy="25908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35560</xdr:rowOff>
    </xdr:from>
    <xdr:to>
      <xdr:col>19</xdr:col>
      <xdr:colOff>177800</xdr:colOff>
      <xdr:row>97</xdr:row>
      <xdr:rowOff>67945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66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20320</xdr:rowOff>
    </xdr:from>
    <xdr:ext cx="532765" cy="25717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308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61595</xdr:rowOff>
    </xdr:from>
    <xdr:to>
      <xdr:col>15</xdr:col>
      <xdr:colOff>50800</xdr:colOff>
      <xdr:row>97</xdr:row>
      <xdr:rowOff>67945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22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30480</xdr:rowOff>
    </xdr:from>
    <xdr:ext cx="532765" cy="25717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318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61595</xdr:rowOff>
    </xdr:from>
    <xdr:to>
      <xdr:col>10</xdr:col>
      <xdr:colOff>114300</xdr:colOff>
      <xdr:row>97</xdr:row>
      <xdr:rowOff>78740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22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48895</xdr:rowOff>
    </xdr:from>
    <xdr:ext cx="53276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336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48260</xdr:rowOff>
    </xdr:from>
    <xdr:ext cx="53276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336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106045</xdr:rowOff>
    </xdr:from>
    <xdr:to>
      <xdr:col>24</xdr:col>
      <xdr:colOff>114300</xdr:colOff>
      <xdr:row>97</xdr:row>
      <xdr:rowOff>36195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84455</xdr:rowOff>
    </xdr:from>
    <xdr:ext cx="534670" cy="25908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156210</xdr:rowOff>
    </xdr:from>
    <xdr:to>
      <xdr:col>20</xdr:col>
      <xdr:colOff>38100</xdr:colOff>
      <xdr:row>97</xdr:row>
      <xdr:rowOff>86360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77470</xdr:rowOff>
    </xdr:from>
    <xdr:ext cx="532765" cy="25717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708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17780</xdr:rowOff>
    </xdr:from>
    <xdr:to>
      <xdr:col>15</xdr:col>
      <xdr:colOff>101600</xdr:colOff>
      <xdr:row>97</xdr:row>
      <xdr:rowOff>118745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109855</xdr:rowOff>
    </xdr:from>
    <xdr:ext cx="532765" cy="25717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740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10795</xdr:rowOff>
    </xdr:from>
    <xdr:to>
      <xdr:col>10</xdr:col>
      <xdr:colOff>165100</xdr:colOff>
      <xdr:row>97</xdr:row>
      <xdr:rowOff>112395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103505</xdr:rowOff>
    </xdr:from>
    <xdr:ext cx="53276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734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27940</xdr:rowOff>
    </xdr:from>
    <xdr:to>
      <xdr:col>6</xdr:col>
      <xdr:colOff>38100</xdr:colOff>
      <xdr:row>97</xdr:row>
      <xdr:rowOff>129540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120650</xdr:rowOff>
    </xdr:from>
    <xdr:ext cx="532765" cy="25717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751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5455" cy="25717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5455" cy="25717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5455" cy="25717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110490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17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990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378460" cy="25908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717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2160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94615</xdr:rowOff>
    </xdr:from>
    <xdr:to>
      <xdr:col>46</xdr:col>
      <xdr:colOff>38100</xdr:colOff>
      <xdr:row>38</xdr:row>
      <xdr:rowOff>24765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41275</xdr:rowOff>
    </xdr:from>
    <xdr:ext cx="378460" cy="25717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2134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43180</xdr:rowOff>
    </xdr:from>
    <xdr:ext cx="378460" cy="25717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2153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33020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20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765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765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765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765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xdr:rowOff>
    </xdr:from>
    <xdr:to>
      <xdr:col>54</xdr:col>
      <xdr:colOff>189865</xdr:colOff>
      <xdr:row>58</xdr:row>
      <xdr:rowOff>112395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990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8805" cy="25908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121920</xdr:rowOff>
    </xdr:from>
    <xdr:to>
      <xdr:col>55</xdr:col>
      <xdr:colOff>0</xdr:colOff>
      <xdr:row>56</xdr:row>
      <xdr:rowOff>133350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231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33020</xdr:rowOff>
    </xdr:from>
    <xdr:ext cx="534670" cy="25908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133350</xdr:rowOff>
    </xdr:from>
    <xdr:to>
      <xdr:col>50</xdr:col>
      <xdr:colOff>114300</xdr:colOff>
      <xdr:row>56</xdr:row>
      <xdr:rowOff>153670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34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21590</xdr:rowOff>
    </xdr:from>
    <xdr:to>
      <xdr:col>50</xdr:col>
      <xdr:colOff>165100</xdr:colOff>
      <xdr:row>56</xdr:row>
      <xdr:rowOff>123190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139700</xdr:rowOff>
    </xdr:from>
    <xdr:ext cx="53276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1965" y="9398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25400</xdr:rowOff>
    </xdr:from>
    <xdr:to>
      <xdr:col>45</xdr:col>
      <xdr:colOff>177800</xdr:colOff>
      <xdr:row>56</xdr:row>
      <xdr:rowOff>153670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2660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160020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5080</xdr:rowOff>
    </xdr:from>
    <xdr:ext cx="53276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2965" y="9434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25400</xdr:rowOff>
    </xdr:from>
    <xdr:to>
      <xdr:col>41</xdr:col>
      <xdr:colOff>50800</xdr:colOff>
      <xdr:row>56</xdr:row>
      <xdr:rowOff>86360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266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142240</xdr:rowOff>
    </xdr:from>
    <xdr:ext cx="53276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3965" y="9743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152400</xdr:rowOff>
    </xdr:from>
    <xdr:ext cx="53276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4965" y="9753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71120</xdr:rowOff>
    </xdr:from>
    <xdr:to>
      <xdr:col>55</xdr:col>
      <xdr:colOff>50800</xdr:colOff>
      <xdr:row>57</xdr:row>
      <xdr:rowOff>1270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49530</xdr:rowOff>
    </xdr:from>
    <xdr:ext cx="534670" cy="25908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82550</xdr:rowOff>
    </xdr:from>
    <xdr:to>
      <xdr:col>50</xdr:col>
      <xdr:colOff>165100</xdr:colOff>
      <xdr:row>57</xdr:row>
      <xdr:rowOff>12700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3810</xdr:rowOff>
    </xdr:from>
    <xdr:ext cx="5327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1965" y="9776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102870</xdr:rowOff>
    </xdr:from>
    <xdr:to>
      <xdr:col>46</xdr:col>
      <xdr:colOff>38100</xdr:colOff>
      <xdr:row>57</xdr:row>
      <xdr:rowOff>33020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24130</xdr:rowOff>
    </xdr:from>
    <xdr:ext cx="53276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9796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146050</xdr:rowOff>
    </xdr:from>
    <xdr:to>
      <xdr:col>41</xdr:col>
      <xdr:colOff>101600</xdr:colOff>
      <xdr:row>56</xdr:row>
      <xdr:rowOff>76200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92710</xdr:rowOff>
    </xdr:from>
    <xdr:ext cx="53276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3965" y="9351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35560</xdr:rowOff>
    </xdr:from>
    <xdr:to>
      <xdr:col>36</xdr:col>
      <xdr:colOff>165100</xdr:colOff>
      <xdr:row>56</xdr:row>
      <xdr:rowOff>137160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153670</xdr:rowOff>
    </xdr:from>
    <xdr:ext cx="53276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4965" y="9411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725" cy="25717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725" cy="25717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725" cy="25717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105410</xdr:rowOff>
    </xdr:from>
    <xdr:to>
      <xdr:col>54</xdr:col>
      <xdr:colOff>189865</xdr:colOff>
      <xdr:row>78</xdr:row>
      <xdr:rowOff>123190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9900" cy="25908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8805" cy="25717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153035</xdr:rowOff>
    </xdr:from>
    <xdr:to>
      <xdr:col>55</xdr:col>
      <xdr:colOff>0</xdr:colOff>
      <xdr:row>78</xdr:row>
      <xdr:rowOff>73025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468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97790</xdr:rowOff>
    </xdr:from>
    <xdr:ext cx="534670" cy="25717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4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73025</xdr:rowOff>
    </xdr:from>
    <xdr:to>
      <xdr:col>50</xdr:col>
      <xdr:colOff>114300</xdr:colOff>
      <xdr:row>78</xdr:row>
      <xdr:rowOff>89535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61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58420</xdr:rowOff>
    </xdr:from>
    <xdr:ext cx="53276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308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86360</xdr:rowOff>
    </xdr:from>
    <xdr:to>
      <xdr:col>45</xdr:col>
      <xdr:colOff>177800</xdr:colOff>
      <xdr:row>78</xdr:row>
      <xdr:rowOff>89535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594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161290</xdr:rowOff>
    </xdr:from>
    <xdr:to>
      <xdr:col>46</xdr:col>
      <xdr:colOff>38100</xdr:colOff>
      <xdr:row>78</xdr:row>
      <xdr:rowOff>91440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107950</xdr:rowOff>
    </xdr:from>
    <xdr:ext cx="532765"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138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80010</xdr:rowOff>
    </xdr:from>
    <xdr:to>
      <xdr:col>41</xdr:col>
      <xdr:colOff>50800</xdr:colOff>
      <xdr:row>78</xdr:row>
      <xdr:rowOff>86360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3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102870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119380</xdr:rowOff>
    </xdr:from>
    <xdr:ext cx="53276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149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104140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120650</xdr:rowOff>
    </xdr:from>
    <xdr:ext cx="532765" cy="25717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150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102235</xdr:rowOff>
    </xdr:from>
    <xdr:to>
      <xdr:col>55</xdr:col>
      <xdr:colOff>50800</xdr:colOff>
      <xdr:row>78</xdr:row>
      <xdr:rowOff>32385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125095</xdr:rowOff>
    </xdr:from>
    <xdr:ext cx="534670" cy="2584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5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22225</xdr:rowOff>
    </xdr:from>
    <xdr:to>
      <xdr:col>50</xdr:col>
      <xdr:colOff>165100</xdr:colOff>
      <xdr:row>78</xdr:row>
      <xdr:rowOff>123825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114935</xdr:rowOff>
    </xdr:from>
    <xdr:ext cx="5327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1965" y="13488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38735</xdr:rowOff>
    </xdr:from>
    <xdr:to>
      <xdr:col>46</xdr:col>
      <xdr:colOff>38100</xdr:colOff>
      <xdr:row>78</xdr:row>
      <xdr:rowOff>140335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132080</xdr:rowOff>
    </xdr:from>
    <xdr:ext cx="532765" cy="25717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3505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34925</xdr:rowOff>
    </xdr:from>
    <xdr:to>
      <xdr:col>41</xdr:col>
      <xdr:colOff>101600</xdr:colOff>
      <xdr:row>78</xdr:row>
      <xdr:rowOff>136525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127635</xdr:rowOff>
    </xdr:from>
    <xdr:ext cx="53276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3965" y="13500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29210</xdr:rowOff>
    </xdr:from>
    <xdr:to>
      <xdr:col>36</xdr:col>
      <xdr:colOff>165100</xdr:colOff>
      <xdr:row>78</xdr:row>
      <xdr:rowOff>130810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121920</xdr:rowOff>
    </xdr:from>
    <xdr:ext cx="532765" cy="25717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4965" y="13495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147320</xdr:rowOff>
    </xdr:from>
    <xdr:to>
      <xdr:col>54</xdr:col>
      <xdr:colOff>189865</xdr:colOff>
      <xdr:row>98</xdr:row>
      <xdr:rowOff>52070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717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3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880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114935</xdr:rowOff>
    </xdr:from>
    <xdr:to>
      <xdr:col>55</xdr:col>
      <xdr:colOff>0</xdr:colOff>
      <xdr:row>97</xdr:row>
      <xdr:rowOff>116840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455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158115</xdr:rowOff>
    </xdr:from>
    <xdr:ext cx="534670" cy="25717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8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77470</xdr:rowOff>
    </xdr:from>
    <xdr:to>
      <xdr:col>50</xdr:col>
      <xdr:colOff>114300</xdr:colOff>
      <xdr:row>97</xdr:row>
      <xdr:rowOff>114935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081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106045</xdr:rowOff>
    </xdr:from>
    <xdr:ext cx="53276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393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71120</xdr:rowOff>
    </xdr:from>
    <xdr:to>
      <xdr:col>45</xdr:col>
      <xdr:colOff>177800</xdr:colOff>
      <xdr:row>97</xdr:row>
      <xdr:rowOff>77470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01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129540</xdr:rowOff>
    </xdr:from>
    <xdr:ext cx="53276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417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71120</xdr:rowOff>
    </xdr:from>
    <xdr:to>
      <xdr:col>41</xdr:col>
      <xdr:colOff>50800</xdr:colOff>
      <xdr:row>97</xdr:row>
      <xdr:rowOff>83185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017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125095</xdr:rowOff>
    </xdr:from>
    <xdr:ext cx="532765" cy="2584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4128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123190</xdr:rowOff>
    </xdr:from>
    <xdr:ext cx="532765" cy="25717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410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66040</xdr:rowOff>
    </xdr:from>
    <xdr:to>
      <xdr:col>55</xdr:col>
      <xdr:colOff>50800</xdr:colOff>
      <xdr:row>97</xdr:row>
      <xdr:rowOff>167640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152400</xdr:rowOff>
    </xdr:from>
    <xdr:ext cx="534670" cy="259080"/>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64135</xdr:rowOff>
    </xdr:from>
    <xdr:to>
      <xdr:col>50</xdr:col>
      <xdr:colOff>165100</xdr:colOff>
      <xdr:row>97</xdr:row>
      <xdr:rowOff>166370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156845</xdr:rowOff>
    </xdr:from>
    <xdr:ext cx="532765" cy="25717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787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26670</xdr:rowOff>
    </xdr:from>
    <xdr:to>
      <xdr:col>46</xdr:col>
      <xdr:colOff>38100</xdr:colOff>
      <xdr:row>97</xdr:row>
      <xdr:rowOff>128270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119380</xdr:rowOff>
    </xdr:from>
    <xdr:ext cx="53276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750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20320</xdr:rowOff>
    </xdr:from>
    <xdr:to>
      <xdr:col>41</xdr:col>
      <xdr:colOff>101600</xdr:colOff>
      <xdr:row>97</xdr:row>
      <xdr:rowOff>121920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113030</xdr:rowOff>
    </xdr:from>
    <xdr:ext cx="53276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743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32385</xdr:rowOff>
    </xdr:from>
    <xdr:to>
      <xdr:col>36</xdr:col>
      <xdr:colOff>165100</xdr:colOff>
      <xdr:row>97</xdr:row>
      <xdr:rowOff>133985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125730</xdr:rowOff>
    </xdr:from>
    <xdr:ext cx="53276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756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9080"/>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9080"/>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158115</xdr:rowOff>
    </xdr:from>
    <xdr:to>
      <xdr:col>85</xdr:col>
      <xdr:colOff>127000</xdr:colOff>
      <xdr:row>35</xdr:row>
      <xdr:rowOff>92710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98741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145415</xdr:rowOff>
    </xdr:from>
    <xdr:ext cx="534670" cy="25717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92710</xdr:rowOff>
    </xdr:from>
    <xdr:to>
      <xdr:col>81</xdr:col>
      <xdr:colOff>50800</xdr:colOff>
      <xdr:row>35</xdr:row>
      <xdr:rowOff>122555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934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156845</xdr:rowOff>
    </xdr:from>
    <xdr:to>
      <xdr:col>81</xdr:col>
      <xdr:colOff>101600</xdr:colOff>
      <xdr:row>36</xdr:row>
      <xdr:rowOff>86995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78105</xdr:rowOff>
    </xdr:from>
    <xdr:ext cx="532765" cy="25717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3965" y="6250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39370</xdr:rowOff>
    </xdr:from>
    <xdr:to>
      <xdr:col>76</xdr:col>
      <xdr:colOff>114300</xdr:colOff>
      <xdr:row>35</xdr:row>
      <xdr:rowOff>122555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868670"/>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135255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126365</xdr:rowOff>
    </xdr:from>
    <xdr:ext cx="53276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4965" y="6298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169545</xdr:rowOff>
    </xdr:from>
    <xdr:to>
      <xdr:col>71</xdr:col>
      <xdr:colOff>177800</xdr:colOff>
      <xdr:row>34</xdr:row>
      <xdr:rowOff>39370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8273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37465</xdr:rowOff>
    </xdr:from>
    <xdr:to>
      <xdr:col>72</xdr:col>
      <xdr:colOff>38100</xdr:colOff>
      <xdr:row>36</xdr:row>
      <xdr:rowOff>139065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130175</xdr:rowOff>
    </xdr:from>
    <xdr:ext cx="532765"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5965" y="6302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53340</xdr:rowOff>
    </xdr:from>
    <xdr:to>
      <xdr:col>67</xdr:col>
      <xdr:colOff>101600</xdr:colOff>
      <xdr:row>36</xdr:row>
      <xdr:rowOff>154940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146050</xdr:rowOff>
    </xdr:from>
    <xdr:ext cx="532765" cy="25717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6965" y="6318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107315</xdr:rowOff>
    </xdr:from>
    <xdr:to>
      <xdr:col>85</xdr:col>
      <xdr:colOff>177800</xdr:colOff>
      <xdr:row>35</xdr:row>
      <xdr:rowOff>37465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130175</xdr:rowOff>
    </xdr:from>
    <xdr:ext cx="534670" cy="259080"/>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788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41910</xdr:rowOff>
    </xdr:from>
    <xdr:to>
      <xdr:col>81</xdr:col>
      <xdr:colOff>101600</xdr:colOff>
      <xdr:row>35</xdr:row>
      <xdr:rowOff>143510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160020</xdr:rowOff>
    </xdr:from>
    <xdr:ext cx="53276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5817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71755</xdr:rowOff>
    </xdr:from>
    <xdr:to>
      <xdr:col>76</xdr:col>
      <xdr:colOff>165100</xdr:colOff>
      <xdr:row>36</xdr:row>
      <xdr:rowOff>1905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18415</xdr:rowOff>
    </xdr:from>
    <xdr:ext cx="532765" cy="25717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58477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160020</xdr:rowOff>
    </xdr:from>
    <xdr:to>
      <xdr:col>72</xdr:col>
      <xdr:colOff>38100</xdr:colOff>
      <xdr:row>34</xdr:row>
      <xdr:rowOff>90170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106680</xdr:rowOff>
    </xdr:from>
    <xdr:ext cx="53276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5593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118745</xdr:rowOff>
    </xdr:from>
    <xdr:to>
      <xdr:col>67</xdr:col>
      <xdr:colOff>101600</xdr:colOff>
      <xdr:row>34</xdr:row>
      <xdr:rowOff>48895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65405</xdr:rowOff>
    </xdr:from>
    <xdr:ext cx="532765" cy="25717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55518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717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505" y="10113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717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9827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717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541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17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3725" cy="25717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970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3725" cy="25717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168910</xdr:rowOff>
    </xdr:from>
    <xdr:ext cx="593725" cy="25717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398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59</xdr:row>
      <xdr:rowOff>22225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26035</xdr:rowOff>
    </xdr:from>
    <xdr:ext cx="534670" cy="25908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22225</xdr:rowOff>
    </xdr:from>
    <xdr:to>
      <xdr:col>86</xdr:col>
      <xdr:colOff>25400</xdr:colOff>
      <xdr:row>59</xdr:row>
      <xdr:rowOff>22225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908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123825</xdr:rowOff>
    </xdr:from>
    <xdr:to>
      <xdr:col>85</xdr:col>
      <xdr:colOff>127000</xdr:colOff>
      <xdr:row>55</xdr:row>
      <xdr:rowOff>162560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5357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99060</xdr:rowOff>
    </xdr:from>
    <xdr:ext cx="534670" cy="25717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8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162560</xdr:rowOff>
    </xdr:from>
    <xdr:to>
      <xdr:col>81</xdr:col>
      <xdr:colOff>50800</xdr:colOff>
      <xdr:row>56</xdr:row>
      <xdr:rowOff>43180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923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48895</xdr:rowOff>
    </xdr:from>
    <xdr:to>
      <xdr:col>81</xdr:col>
      <xdr:colOff>101600</xdr:colOff>
      <xdr:row>55</xdr:row>
      <xdr:rowOff>150495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167005</xdr:rowOff>
    </xdr:from>
    <xdr:ext cx="532765" cy="25717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3965" y="9253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1905</xdr:rowOff>
    </xdr:from>
    <xdr:to>
      <xdr:col>76</xdr:col>
      <xdr:colOff>114300</xdr:colOff>
      <xdr:row>56</xdr:row>
      <xdr:rowOff>43180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260205"/>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38735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55245</xdr:rowOff>
    </xdr:from>
    <xdr:ext cx="532765" cy="25717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4965" y="93135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1905</xdr:rowOff>
    </xdr:from>
    <xdr:to>
      <xdr:col>71</xdr:col>
      <xdr:colOff>177800</xdr:colOff>
      <xdr:row>56</xdr:row>
      <xdr:rowOff>99695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260205"/>
          <a:ext cx="8890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126365</xdr:rowOff>
    </xdr:from>
    <xdr:ext cx="53276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5965" y="9727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25400</xdr:rowOff>
    </xdr:from>
    <xdr:to>
      <xdr:col>67</xdr:col>
      <xdr:colOff>101600</xdr:colOff>
      <xdr:row>56</xdr:row>
      <xdr:rowOff>127000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32765" cy="25717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401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73025</xdr:rowOff>
    </xdr:from>
    <xdr:to>
      <xdr:col>85</xdr:col>
      <xdr:colOff>177800</xdr:colOff>
      <xdr:row>56</xdr:row>
      <xdr:rowOff>3175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95885</xdr:rowOff>
    </xdr:from>
    <xdr:ext cx="534670" cy="25908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54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111760</xdr:rowOff>
    </xdr:from>
    <xdr:to>
      <xdr:col>81</xdr:col>
      <xdr:colOff>101600</xdr:colOff>
      <xdr:row>56</xdr:row>
      <xdr:rowOff>41910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33020</xdr:rowOff>
    </xdr:from>
    <xdr:ext cx="53276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3965" y="9634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163830</xdr:rowOff>
    </xdr:from>
    <xdr:to>
      <xdr:col>76</xdr:col>
      <xdr:colOff>165100</xdr:colOff>
      <xdr:row>56</xdr:row>
      <xdr:rowOff>93980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85090</xdr:rowOff>
    </xdr:from>
    <xdr:ext cx="5327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9686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122555</xdr:rowOff>
    </xdr:from>
    <xdr:to>
      <xdr:col>72</xdr:col>
      <xdr:colOff>38100</xdr:colOff>
      <xdr:row>54</xdr:row>
      <xdr:rowOff>52705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69215</xdr:rowOff>
    </xdr:from>
    <xdr:ext cx="53276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89846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48895</xdr:rowOff>
    </xdr:from>
    <xdr:to>
      <xdr:col>67</xdr:col>
      <xdr:colOff>101600</xdr:colOff>
      <xdr:row>56</xdr:row>
      <xdr:rowOff>150495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141605</xdr:rowOff>
    </xdr:from>
    <xdr:ext cx="53276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742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7015" cy="25717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3725" cy="25717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717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xdr:rowOff>
    </xdr:from>
    <xdr:ext cx="598805" cy="25717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1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29845</xdr:rowOff>
    </xdr:from>
    <xdr:to>
      <xdr:col>85</xdr:col>
      <xdr:colOff>127000</xdr:colOff>
      <xdr:row>77</xdr:row>
      <xdr:rowOff>46990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314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66675</xdr:rowOff>
    </xdr:from>
    <xdr:ext cx="534670" cy="25717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3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88265</xdr:rowOff>
    </xdr:from>
    <xdr:to>
      <xdr:col>85</xdr:col>
      <xdr:colOff>177800</xdr:colOff>
      <xdr:row>78</xdr:row>
      <xdr:rowOff>18415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171450</xdr:rowOff>
    </xdr:from>
    <xdr:to>
      <xdr:col>81</xdr:col>
      <xdr:colOff>50800</xdr:colOff>
      <xdr:row>77</xdr:row>
      <xdr:rowOff>29845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01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23495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14605</xdr:rowOff>
    </xdr:from>
    <xdr:ext cx="46799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350" y="13387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171450</xdr:rowOff>
    </xdr:from>
    <xdr:to>
      <xdr:col>76</xdr:col>
      <xdr:colOff>114300</xdr:colOff>
      <xdr:row>77</xdr:row>
      <xdr:rowOff>96520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016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88265</xdr:rowOff>
    </xdr:from>
    <xdr:to>
      <xdr:col>76</xdr:col>
      <xdr:colOff>165100</xdr:colOff>
      <xdr:row>78</xdr:row>
      <xdr:rowOff>18415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9525</xdr:rowOff>
    </xdr:from>
    <xdr:ext cx="532765" cy="25717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4965" y="13382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96520</xdr:rowOff>
    </xdr:from>
    <xdr:to>
      <xdr:col>71</xdr:col>
      <xdr:colOff>177800</xdr:colOff>
      <xdr:row>77</xdr:row>
      <xdr:rowOff>126365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981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93980</xdr:rowOff>
    </xdr:from>
    <xdr:to>
      <xdr:col>72</xdr:col>
      <xdr:colOff>38100</xdr:colOff>
      <xdr:row>78</xdr:row>
      <xdr:rowOff>24130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15240</xdr:rowOff>
    </xdr:from>
    <xdr:ext cx="46799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350" y="13388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36830</xdr:rowOff>
    </xdr:from>
    <xdr:ext cx="46799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350" y="13409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167640</xdr:rowOff>
    </xdr:from>
    <xdr:to>
      <xdr:col>85</xdr:col>
      <xdr:colOff>177800</xdr:colOff>
      <xdr:row>77</xdr:row>
      <xdr:rowOff>97790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19050</xdr:rowOff>
    </xdr:from>
    <xdr:ext cx="534670" cy="25717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49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150495</xdr:rowOff>
    </xdr:from>
    <xdr:to>
      <xdr:col>81</xdr:col>
      <xdr:colOff>101600</xdr:colOff>
      <xdr:row>77</xdr:row>
      <xdr:rowOff>80645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97790</xdr:rowOff>
    </xdr:from>
    <xdr:ext cx="532765" cy="25717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3965" y="12956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120650</xdr:rowOff>
    </xdr:from>
    <xdr:to>
      <xdr:col>76</xdr:col>
      <xdr:colOff>165100</xdr:colOff>
      <xdr:row>77</xdr:row>
      <xdr:rowOff>50800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67310</xdr:rowOff>
    </xdr:from>
    <xdr:ext cx="5327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4965" y="12926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45720</xdr:rowOff>
    </xdr:from>
    <xdr:to>
      <xdr:col>72</xdr:col>
      <xdr:colOff>38100</xdr:colOff>
      <xdr:row>77</xdr:row>
      <xdr:rowOff>147320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163830</xdr:rowOff>
    </xdr:from>
    <xdr:ext cx="5327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5965" y="13022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75565</xdr:rowOff>
    </xdr:from>
    <xdr:to>
      <xdr:col>67</xdr:col>
      <xdr:colOff>101600</xdr:colOff>
      <xdr:row>78</xdr:row>
      <xdr:rowOff>6350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22225</xdr:rowOff>
    </xdr:from>
    <xdr:ext cx="532765"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6965" y="130524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01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3725" cy="25717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372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725" cy="25717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72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72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717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908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158750</xdr:rowOff>
    </xdr:from>
    <xdr:to>
      <xdr:col>85</xdr:col>
      <xdr:colOff>127000</xdr:colOff>
      <xdr:row>98</xdr:row>
      <xdr:rowOff>6985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894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34670" cy="25908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152400</xdr:rowOff>
    </xdr:from>
    <xdr:to>
      <xdr:col>81</xdr:col>
      <xdr:colOff>50800</xdr:colOff>
      <xdr:row>97</xdr:row>
      <xdr:rowOff>158750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83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81915</xdr:rowOff>
    </xdr:from>
    <xdr:ext cx="53276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884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152400</xdr:rowOff>
    </xdr:from>
    <xdr:to>
      <xdr:col>76</xdr:col>
      <xdr:colOff>114300</xdr:colOff>
      <xdr:row>97</xdr:row>
      <xdr:rowOff>154940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83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32765" cy="25717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888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154940</xdr:rowOff>
    </xdr:from>
    <xdr:to>
      <xdr:col>71</xdr:col>
      <xdr:colOff>177800</xdr:colOff>
      <xdr:row>97</xdr:row>
      <xdr:rowOff>166370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85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3276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886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83185</xdr:rowOff>
    </xdr:from>
    <xdr:ext cx="53276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885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127635</xdr:rowOff>
    </xdr:from>
    <xdr:to>
      <xdr:col>85</xdr:col>
      <xdr:colOff>177800</xdr:colOff>
      <xdr:row>98</xdr:row>
      <xdr:rowOff>57785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150495</xdr:rowOff>
    </xdr:from>
    <xdr:ext cx="534670"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0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107950</xdr:rowOff>
    </xdr:from>
    <xdr:to>
      <xdr:col>81</xdr:col>
      <xdr:colOff>101600</xdr:colOff>
      <xdr:row>98</xdr:row>
      <xdr:rowOff>38100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54610</xdr:rowOff>
    </xdr:from>
    <xdr:ext cx="532765" cy="25717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513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101600</xdr:rowOff>
    </xdr:from>
    <xdr:to>
      <xdr:col>76</xdr:col>
      <xdr:colOff>165100</xdr:colOff>
      <xdr:row>98</xdr:row>
      <xdr:rowOff>31750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48260</xdr:rowOff>
    </xdr:from>
    <xdr:ext cx="5327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507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103505</xdr:rowOff>
    </xdr:from>
    <xdr:to>
      <xdr:col>72</xdr:col>
      <xdr:colOff>38100</xdr:colOff>
      <xdr:row>98</xdr:row>
      <xdr:rowOff>33655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50165</xdr:rowOff>
    </xdr:from>
    <xdr:ext cx="53276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509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114935</xdr:rowOff>
    </xdr:from>
    <xdr:to>
      <xdr:col>67</xdr:col>
      <xdr:colOff>101600</xdr:colOff>
      <xdr:row>98</xdr:row>
      <xdr:rowOff>45085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61595</xdr:rowOff>
    </xdr:from>
    <xdr:ext cx="53276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520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5455" cy="25717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5455" cy="25717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5455" cy="25717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8890</xdr:rowOff>
    </xdr:from>
    <xdr:ext cx="249555" cy="25717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168275</xdr:rowOff>
    </xdr:from>
    <xdr:ext cx="469900" cy="25717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8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313690" cy="25717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4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57785</xdr:rowOff>
    </xdr:from>
    <xdr:to>
      <xdr:col>112</xdr:col>
      <xdr:colOff>38100</xdr:colOff>
      <xdr:row>38</xdr:row>
      <xdr:rowOff>159385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4445</xdr:rowOff>
    </xdr:from>
    <xdr:ext cx="37846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163195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8255</xdr:rowOff>
    </xdr:from>
    <xdr:ext cx="378460" cy="25717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70" y="63519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170180</xdr:rowOff>
    </xdr:from>
    <xdr:ext cx="37846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115570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53340</xdr:rowOff>
    </xdr:from>
    <xdr:ext cx="249555" cy="25717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65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65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65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5455"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5455" cy="25717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640" y="925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5455"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640" y="887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84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103505</xdr:rowOff>
    </xdr:from>
    <xdr:ext cx="31369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104140</xdr:rowOff>
    </xdr:from>
    <xdr:ext cx="31369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650" cy="25717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総務費では、令和２年度の特別定額給付金事業の影響により大幅に減額している。　商工費では新型コロナ対策における臨時交付金事業等により大幅に増額している。</a:t>
          </a:r>
        </a:p>
        <a:p>
          <a:r>
            <a:rPr kumimoji="1" lang="ja-JP" altLang="en-US" sz="1300">
              <a:latin typeface="ＭＳ Ｐゴシック"/>
              <a:ea typeface="ＭＳ Ｐゴシック"/>
            </a:rPr>
            <a:t>また、消防費は消防庁舎（香北分署）の建設工事により大きく増額している。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災害復旧費は平成３０年災害復旧事業が完了しつつあり減少している。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実質単年度収支が２年連続でプラスとなった。</a:t>
          </a:r>
        </a:p>
        <a:p>
          <a:r>
            <a:rPr kumimoji="1" lang="ja-JP" altLang="en-US" sz="1400">
              <a:latin typeface="ＭＳ ゴシック"/>
              <a:ea typeface="ＭＳ ゴシック"/>
            </a:rPr>
            <a:t>これはコロナ禍における事業の執行減もあるが、普通交付税等の増額による影響が大きい。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すべての会計において実質収支は黒字であるが、水道事業会計以外は一般会計からの繰出金に頼っている状況にある。</a:t>
          </a:r>
        </a:p>
        <a:p>
          <a:r>
            <a:rPr kumimoji="1" lang="ja-JP" altLang="en-US" sz="1400">
              <a:latin typeface="ＭＳ ゴシック"/>
              <a:ea typeface="ＭＳ ゴシック"/>
            </a:rPr>
            <a:t>　また、簡易水道事業特別会計及び各下水道事業特別会計については基準外繰出を行っていることから、料金改定の見直しや経費削減に努めるとともに、下水道への接続率向上を図り、基準外繰出の縮減に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ここ数年に実施した大型事業にかかる地方債の元金償還や災害復旧にかかる事業の増もあり、実質公債費比率は高いまま推移している。</a:t>
          </a:r>
        </a:p>
        <a:p>
          <a:r>
            <a:rPr kumimoji="1" lang="ja-JP" altLang="en-US" sz="1400">
              <a:latin typeface="ＭＳ ゴシック"/>
              <a:ea typeface="ＭＳ ゴシック"/>
            </a:rPr>
            <a:t>　今後も新図書館や消防署香北分署の建設等により、高止まりが予想される。</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一般会計等にかかる地方債の現在高は、償還も進んでいるものの、新図書館等の大型事業により微増している。</a:t>
          </a:r>
        </a:p>
        <a:p>
          <a:r>
            <a:rPr kumimoji="1" lang="ja-JP" altLang="en-US" sz="1400">
              <a:latin typeface="ＭＳ ゴシック"/>
              <a:ea typeface="ＭＳ ゴシック"/>
            </a:rPr>
            <a:t>　組合負担等は関係一組の新規借入がないため、償還が進み減少している。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総じて、将来負担額の減少が大きいため将来負担比率の分子については前年度と比べ減少している。</a:t>
          </a:r>
        </a:p>
        <a:p>
          <a:r>
            <a:rPr kumimoji="1" lang="ja-JP" altLang="en-US" sz="1400">
              <a:latin typeface="ＭＳ ゴシック"/>
              <a:ea typeface="ＭＳ ゴシック"/>
            </a:rPr>
            <a:t>　今後も安定した財政運営に努める。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高知県香美市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令和３年度決算では財源不足とならず、財政調整基金の取り崩しを行うことはなかった。　</a:t>
          </a:r>
        </a:p>
        <a:p>
          <a:r>
            <a:rPr kumimoji="1" lang="ja-JP" altLang="en-US" sz="1300">
              <a:solidFill>
                <a:schemeClr val="dk1"/>
              </a:solidFill>
              <a:effectLst/>
              <a:latin typeface="ＭＳ ゴシック"/>
              <a:ea typeface="ＭＳ ゴシック"/>
              <a:cs typeface="+mn-cs"/>
            </a:rPr>
            <a:t>　その他、特目基金もおおむね取り崩し額よりも積立額の方が多く昨年度比で微増となった。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歳出を抑制し、調整的基金に頼らない財政運営を目指す。</a:t>
          </a:r>
        </a:p>
        <a:p>
          <a:r>
            <a:rPr kumimoji="1" lang="ja-JP" altLang="en-US" sz="1300">
              <a:solidFill>
                <a:schemeClr val="dk1"/>
              </a:solidFill>
              <a:effectLst/>
              <a:latin typeface="ＭＳ ゴシック"/>
              <a:ea typeface="ＭＳ ゴシック"/>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特目のうち主なものとして、防災対策基金で災害備蓄品の購入費用等のために、まちづくり応援基金は、地域振興に係る施策や観光施設の整備などの事業費のためにそれぞれ取り崩した。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上記のとおり、基金の目的に沿った事業に充当されている。</a:t>
          </a:r>
        </a:p>
        <a:p>
          <a:r>
            <a:rPr kumimoji="1" lang="ja-JP" altLang="en-US" sz="1300">
              <a:solidFill>
                <a:schemeClr val="dk1"/>
              </a:solidFill>
              <a:effectLst/>
              <a:latin typeface="ＭＳ ゴシック"/>
              <a:ea typeface="ＭＳ ゴシック"/>
              <a:cs typeface="+mn-cs"/>
            </a:rPr>
            <a:t>　増減のうち、増額の主な理由は、ふるさと納税が原資のまちづくり応援基金において、取崩し額よりも積み立て額が多かった。また施設整備基金でも条例に定めた積立案件の増により取崩し額よりも積立額が多か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歳出削減等により、余剰金等を近い将来に必要が見込まれる基金に積み立てるように努力する。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令和３年度決算においても、財源不足とならず、</a:t>
          </a:r>
          <a:r>
            <a:rPr kumimoji="1" lang="en-US" altLang="ja-JP" sz="1300">
              <a:solidFill>
                <a:schemeClr val="dk1"/>
              </a:solidFill>
              <a:effectLst/>
              <a:latin typeface="ＭＳ ゴシック"/>
              <a:ea typeface="ＭＳ ゴシック"/>
              <a:cs typeface="+mn-cs"/>
            </a:rPr>
            <a:t>89</a:t>
          </a:r>
          <a:r>
            <a:rPr kumimoji="1" lang="ja-JP" altLang="en-US" sz="1300">
              <a:solidFill>
                <a:schemeClr val="dk1"/>
              </a:solidFill>
              <a:effectLst/>
              <a:latin typeface="ＭＳ ゴシック"/>
              <a:ea typeface="ＭＳ ゴシック"/>
              <a:cs typeface="+mn-cs"/>
            </a:rPr>
            <a:t>百万円の積立を行った。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今後も一層の歳出抑制を目指し、職員の定数管理や公共施設等の整理・統廃合の検討をはじめ、あわせて地方債の発行抑制に努める。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地方債の発行抑制に努め、経済事情の急激な変動等により基金の処分を必要とする状況にない限り、現状を維持する。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E76C7A-683F-4B5B-8232-7F781EB96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98A2F2-EE95-4A9C-84F7-42CD51C03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B68CB67-6A68-4491-9106-23811A05010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4411D31-C2B5-4DA8-881D-9836A40C11E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587CCAC-B38F-4D55-8E72-AC1FEF93C55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5122781-0CBD-48D4-B12C-147892AFB58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944F6A-9878-423A-BC40-7CE85390462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A772AF6-8F30-4DC7-9E3E-07CA193DF02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18EC40F-6994-41B0-9CA3-310D67D4CD9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A1306B7-D3C1-419B-ADA3-71DBC7DCFA2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A0D6A72-A5D7-459B-907D-A7E0504352E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579A9A7-79B9-4854-888A-A6A050BBD49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B0F7CD3-5536-437F-9EB1-A567CE9A84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B65FB71-869C-46D7-92AA-1850F3C7E9C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165C8B2-0072-452E-AB50-B84F2BBE020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BDF37A7-3845-4298-949B-BBC4C3644A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B52799C-D0AF-4F46-B7F2-7065A7477A6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047E091-6665-4E45-BF16-BCFD327B2BB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5E366F4-3672-48AF-99B4-67098D09F0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F63D3A6-EA1A-4E08-9AED-CD366772B5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8E6D9CF-0B8A-4D9D-9F52-109C9DE8DE1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A2F3587-14DA-41E9-97E8-8525A948E23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25,676
25,368
537.86
19,473,391
18,742,196
552,853
10,426,782
14,693,512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934EBD6-B796-4403-981D-FDB425DCF2B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DAFFE34-EC57-4076-A974-4AF7CE584A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E5B9889-3606-4B35-9C8B-D85CD6A408E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3BDA6AF-610E-48AF-B689-69C288A6750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5B1D32B-419F-4306-AA7C-33C8052CE4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3E992F9-E72F-472C-93F6-B277A4447D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6DCC974-F87F-4D49-B6E7-71D42C173D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A185F12-F78D-43DE-8D0D-6EE384115C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417236D-0606-48A3-AB1E-4F16A2A3A1F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07EF6F9-47AD-4AD4-8299-5B8615E733E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92EE8F7-D052-4078-A06B-76A4F4A8E5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D38E8E7-583B-4073-9BE5-480FFC1F252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3FFA74C-AC7B-409A-820D-B683DB2243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F8473DB-3BF1-402C-AFC1-19DAB3019F4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C484992-E4C8-45C8-A563-3029887D02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B3B6308-A106-4420-BBDB-F205664791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82AAC38-E9E9-461A-B2E5-B356AF7E60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8EB804D-31E2-4304-A1DC-D4DA250B75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05F17FF-5319-407F-81F6-A09B2033DD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F156FA2-C2A6-4DE6-B035-7455FA17636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B616436-EE22-4E9A-8ED6-9D1A431F60E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1F617F2-E7C3-4955-B6F8-BE9146D1B5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142258D-5A31-4C1C-B5EA-BCAF966ECCD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444E360-EC50-4818-A064-CCA1D4F04F2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DC460DF-AA3D-49EE-9F17-F27980845BB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3151794-1064-4106-A7A1-E0A5E831566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39A5FCD-E90A-43B2-B0AD-62AE200E20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7285B57-5397-4CAC-9F53-5998C418E79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FEB2587-2F51-4071-BBAB-0547BC14A7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E6F5299-F71E-4405-9932-20B9B25E22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5F61EDB-62FA-4A37-AB6C-AD68FDB5EDD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EC08A21-EEE9-4ADF-B2EA-F864C0EFFC1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63CCD85-0435-484F-884E-ACECB627641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5856194-A885-46E8-A17A-8F2C32CD104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DDBD39B-845A-45BA-A0CB-881906417B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本市は、経年的に有形固定資産減価償却率は低い水準を推移しているが、わずかに増加傾向にある。</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年度では、本庁舎の</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化の工事やアンパンマンミュージアムのトイレの改修工事などの金額が高い工事もあったが、老朽化比率が高くなる結果になった。</a:t>
          </a:r>
          <a:endParaRPr lang="ja-JP" altLang="ja-JP">
            <a:effectLst/>
          </a:endParaRPr>
        </a:p>
        <a:p>
          <a:r>
            <a:rPr kumimoji="1" lang="ja-JP" altLang="ja-JP" sz="1100">
              <a:solidFill>
                <a:schemeClr val="dk1"/>
              </a:solidFill>
              <a:effectLst/>
              <a:latin typeface="+mn-lt"/>
              <a:ea typeface="+mn-ea"/>
              <a:cs typeface="+mn-cs"/>
            </a:rPr>
            <a:t>今後は、利用頻度が少ない施設などは統廃合することなどを検討し、施設配置の適正化するなどのマネジメントを実施する。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46F7183-E3B7-4D95-9A7A-810ABA8EC8A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F3ADE04-E3DA-4E0D-A081-ED24103C38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8211876-46E1-4E4B-8A41-6D4AA29B89E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A883EFE-E4C5-450E-A73E-E2538D14282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85F0B070-141E-4696-9329-32372950B58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F466F40-C3AA-424E-A7FF-0A019680403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6FE7B94-4257-4390-AFAD-66762841558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781F97E-59EC-457B-9EAB-CE3AD9CCA7A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3C31CB5-5BDF-4ADC-A39A-B97723ABC19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DABA0A2-1F8D-4520-AD27-CF378E99AAF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06A5915-8AD9-41AA-838B-37797FA751C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7E3C278-A568-41BE-948F-13AABD20D33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FBB2AE3-33DE-49EF-9029-837E81C37DA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2E78E51-20D6-4F9F-84AD-52AC8A43AD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74C5E8B-D237-4893-B277-F0D8F6D403F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E67AAF1-1895-44D3-A6E1-DA799A42F1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8EE05432-2B95-4FBF-84A0-EE564D5AE452}"/>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EFCBDCDB-8995-4302-8E33-C11A088C594D}"/>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0F9ABB50-44D1-40BD-8667-34F93A5DD241}"/>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5CACA07B-B649-469A-8F9D-089A775B6155}"/>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A52F59D4-6F1F-4ED1-BAD3-7610614BD63C}"/>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a:extLst>
            <a:ext uri="{FF2B5EF4-FFF2-40B4-BE49-F238E27FC236}">
              <a16:creationId xmlns:a16="http://schemas.microsoft.com/office/drawing/2014/main" id="{9CCF218A-B797-4F28-9986-4A5CDAFA4CF5}"/>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5A7CA2BB-A547-4BA5-AAC5-87AEF157F80D}"/>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DB774A00-4EF1-49D4-A1B2-18598AEFB6DC}"/>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3A13B379-83B1-4A65-94FA-EB51F5CEE326}"/>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1EFDC057-D9C5-4F0D-B06C-01FE8A869932}"/>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B12EB309-B84A-4933-9EC6-B337B7768E1B}"/>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1095260-7494-46AB-888A-2135DB7EBDE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8527193-9D3F-4CA7-8693-57F78651E2F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D06CFF8-0598-4823-8473-5D84C5E216C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D594188-5534-425E-8E62-3BEA15CA2EC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B4B119D-485F-4ED6-A17F-534CD21228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91" name="楕円 90">
          <a:extLst>
            <a:ext uri="{FF2B5EF4-FFF2-40B4-BE49-F238E27FC236}">
              <a16:creationId xmlns:a16="http://schemas.microsoft.com/office/drawing/2014/main" id="{0C918D0A-0622-4369-ADAE-78905F9640D0}"/>
            </a:ext>
          </a:extLst>
        </xdr:cNvPr>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92" name="有形固定資産減価償却率該当値テキスト">
          <a:extLst>
            <a:ext uri="{FF2B5EF4-FFF2-40B4-BE49-F238E27FC236}">
              <a16:creationId xmlns:a16="http://schemas.microsoft.com/office/drawing/2014/main" id="{99EF5304-2AE9-45C8-AC48-62356E37E637}"/>
            </a:ext>
          </a:extLst>
        </xdr:cNvPr>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93" name="楕円 92">
          <a:extLst>
            <a:ext uri="{FF2B5EF4-FFF2-40B4-BE49-F238E27FC236}">
              <a16:creationId xmlns:a16="http://schemas.microsoft.com/office/drawing/2014/main" id="{D1CD3ADE-458C-439E-9982-8476C7CD7506}"/>
            </a:ext>
          </a:extLst>
        </xdr:cNvPr>
        <xdr:cNvSpPr/>
      </xdr:nvSpPr>
      <xdr:spPr>
        <a:xfrm>
          <a:off x="4000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63500</xdr:rowOff>
    </xdr:to>
    <xdr:cxnSp macro="">
      <xdr:nvCxnSpPr>
        <xdr:cNvPr id="94" name="直線コネクタ 93">
          <a:extLst>
            <a:ext uri="{FF2B5EF4-FFF2-40B4-BE49-F238E27FC236}">
              <a16:creationId xmlns:a16="http://schemas.microsoft.com/office/drawing/2014/main" id="{3A96138E-58FC-4DBA-8C99-1AFF510861B6}"/>
            </a:ext>
          </a:extLst>
        </xdr:cNvPr>
        <xdr:cNvCxnSpPr/>
      </xdr:nvCxnSpPr>
      <xdr:spPr>
        <a:xfrm>
          <a:off x="4051300" y="596053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149966</xdr:rowOff>
    </xdr:from>
    <xdr:to>
      <xdr:col>15</xdr:col>
      <xdr:colOff>187325</xdr:colOff>
      <xdr:row>30</xdr:row>
      <xdr:rowOff>80116</xdr:rowOff>
    </xdr:to>
    <xdr:sp macro="" textlink="">
      <xdr:nvSpPr>
        <xdr:cNvPr id="95" name="楕円 94">
          <a:extLst>
            <a:ext uri="{FF2B5EF4-FFF2-40B4-BE49-F238E27FC236}">
              <a16:creationId xmlns:a16="http://schemas.microsoft.com/office/drawing/2014/main" id="{898C82F7-B688-4B91-8F2E-047F483E21D1}"/>
            </a:ext>
          </a:extLst>
        </xdr:cNvPr>
        <xdr:cNvSpPr/>
      </xdr:nvSpPr>
      <xdr:spPr>
        <a:xfrm>
          <a:off x="32385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29316</xdr:rowOff>
    </xdr:from>
    <xdr:to>
      <xdr:col>19</xdr:col>
      <xdr:colOff>136525</xdr:colOff>
      <xdr:row>30</xdr:row>
      <xdr:rowOff>45508</xdr:rowOff>
    </xdr:to>
    <xdr:cxnSp macro="">
      <xdr:nvCxnSpPr>
        <xdr:cNvPr id="96" name="直線コネクタ 95">
          <a:extLst>
            <a:ext uri="{FF2B5EF4-FFF2-40B4-BE49-F238E27FC236}">
              <a16:creationId xmlns:a16="http://schemas.microsoft.com/office/drawing/2014/main" id="{43A48160-E001-47F5-A9E4-0D2A2F4A64E1}"/>
            </a:ext>
          </a:extLst>
        </xdr:cNvPr>
        <xdr:cNvCxnSpPr/>
      </xdr:nvCxnSpPr>
      <xdr:spPr>
        <a:xfrm>
          <a:off x="3289300" y="594434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7" name="楕円 96">
          <a:extLst>
            <a:ext uri="{FF2B5EF4-FFF2-40B4-BE49-F238E27FC236}">
              <a16:creationId xmlns:a16="http://schemas.microsoft.com/office/drawing/2014/main" id="{62AAE3CF-50E1-4255-B242-979C24CCAA7F}"/>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29316</xdr:rowOff>
    </xdr:to>
    <xdr:cxnSp macro="">
      <xdr:nvCxnSpPr>
        <xdr:cNvPr id="98" name="直線コネクタ 97">
          <a:extLst>
            <a:ext uri="{FF2B5EF4-FFF2-40B4-BE49-F238E27FC236}">
              <a16:creationId xmlns:a16="http://schemas.microsoft.com/office/drawing/2014/main" id="{3EBF8CA0-1B5E-4802-9A9F-D572A8D0CA7B}"/>
            </a:ext>
          </a:extLst>
        </xdr:cNvPr>
        <xdr:cNvCxnSpPr/>
      </xdr:nvCxnSpPr>
      <xdr:spPr>
        <a:xfrm>
          <a:off x="2527300" y="591375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126577</xdr:rowOff>
    </xdr:from>
    <xdr:to>
      <xdr:col>7</xdr:col>
      <xdr:colOff>187325</xdr:colOff>
      <xdr:row>30</xdr:row>
      <xdr:rowOff>56727</xdr:rowOff>
    </xdr:to>
    <xdr:sp macro="" textlink="">
      <xdr:nvSpPr>
        <xdr:cNvPr id="99" name="楕円 98">
          <a:extLst>
            <a:ext uri="{FF2B5EF4-FFF2-40B4-BE49-F238E27FC236}">
              <a16:creationId xmlns:a16="http://schemas.microsoft.com/office/drawing/2014/main" id="{A971C395-FCC3-481C-895C-924B90B43E71}"/>
            </a:ext>
          </a:extLst>
        </xdr:cNvPr>
        <xdr:cNvSpPr/>
      </xdr:nvSpPr>
      <xdr:spPr>
        <a:xfrm>
          <a:off x="1714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5927</xdr:rowOff>
    </xdr:to>
    <xdr:cxnSp macro="">
      <xdr:nvCxnSpPr>
        <xdr:cNvPr id="100" name="直線コネクタ 99">
          <a:extLst>
            <a:ext uri="{FF2B5EF4-FFF2-40B4-BE49-F238E27FC236}">
              <a16:creationId xmlns:a16="http://schemas.microsoft.com/office/drawing/2014/main" id="{D56CD488-9931-405F-8932-A8291D6F94C5}"/>
            </a:ext>
          </a:extLst>
        </xdr:cNvPr>
        <xdr:cNvCxnSpPr/>
      </xdr:nvCxnSpPr>
      <xdr:spPr>
        <a:xfrm flipV="1">
          <a:off x="1765300" y="591375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101" name="n_1aveValue有形固定資産減価償却率">
          <a:extLst>
            <a:ext uri="{FF2B5EF4-FFF2-40B4-BE49-F238E27FC236}">
              <a16:creationId xmlns:a16="http://schemas.microsoft.com/office/drawing/2014/main" id="{D8C68923-3185-4B16-8E14-8AD4FE82A57C}"/>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a:extLst>
            <a:ext uri="{FF2B5EF4-FFF2-40B4-BE49-F238E27FC236}">
              <a16:creationId xmlns:a16="http://schemas.microsoft.com/office/drawing/2014/main" id="{65154D26-0B30-49EF-98A0-1A8B545489CC}"/>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3" name="n_3aveValue有形固定資産減価償却率">
          <a:extLst>
            <a:ext uri="{FF2B5EF4-FFF2-40B4-BE49-F238E27FC236}">
              <a16:creationId xmlns:a16="http://schemas.microsoft.com/office/drawing/2014/main" id="{7BBD397D-A400-4046-8F18-1468AC5B4FE2}"/>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4" name="n_4aveValue有形固定資産減価償却率">
          <a:extLst>
            <a:ext uri="{FF2B5EF4-FFF2-40B4-BE49-F238E27FC236}">
              <a16:creationId xmlns:a16="http://schemas.microsoft.com/office/drawing/2014/main" id="{ABD1ACFC-63EC-4AA9-9A64-99B55FD7F0F3}"/>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105" name="n_1mainValue有形固定資産減価償却率">
          <a:extLst>
            <a:ext uri="{FF2B5EF4-FFF2-40B4-BE49-F238E27FC236}">
              <a16:creationId xmlns:a16="http://schemas.microsoft.com/office/drawing/2014/main" id="{27737765-E1F9-461E-B87A-2AE6E34560E8}"/>
            </a:ext>
          </a:extLst>
        </xdr:cNvPr>
        <xdr:cNvSpPr txBox="1"/>
      </xdr:nvSpPr>
      <xdr:spPr>
        <a:xfrm>
          <a:off x="38360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96643</xdr:rowOff>
    </xdr:from>
    <xdr:ext cx="405111" cy="259045"/>
    <xdr:sp macro="" textlink="">
      <xdr:nvSpPr>
        <xdr:cNvPr id="106" name="n_2mainValue有形固定資産減価償却率">
          <a:extLst>
            <a:ext uri="{FF2B5EF4-FFF2-40B4-BE49-F238E27FC236}">
              <a16:creationId xmlns:a16="http://schemas.microsoft.com/office/drawing/2014/main" id="{6D50E020-847B-4984-88AA-5E39427680A9}"/>
            </a:ext>
          </a:extLst>
        </xdr:cNvPr>
        <xdr:cNvSpPr txBox="1"/>
      </xdr:nvSpPr>
      <xdr:spPr>
        <a:xfrm>
          <a:off x="3086744" y="566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7" name="n_3mainValue有形固定資産減価償却率">
          <a:extLst>
            <a:ext uri="{FF2B5EF4-FFF2-40B4-BE49-F238E27FC236}">
              <a16:creationId xmlns:a16="http://schemas.microsoft.com/office/drawing/2014/main" id="{54E1E9F8-8477-474B-87CB-3A5E0CBE3574}"/>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73254</xdr:rowOff>
    </xdr:from>
    <xdr:ext cx="405111" cy="259045"/>
    <xdr:sp macro="" textlink="">
      <xdr:nvSpPr>
        <xdr:cNvPr id="108" name="n_4mainValue有形固定資産減価償却率">
          <a:extLst>
            <a:ext uri="{FF2B5EF4-FFF2-40B4-BE49-F238E27FC236}">
              <a16:creationId xmlns:a16="http://schemas.microsoft.com/office/drawing/2014/main" id="{D0FD7A79-19D5-4C02-AFE3-45813041B34E}"/>
            </a:ext>
          </a:extLst>
        </xdr:cNvPr>
        <xdr:cNvSpPr txBox="1"/>
      </xdr:nvSpPr>
      <xdr:spPr>
        <a:xfrm>
          <a:off x="1562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477F9AD-563D-446F-8219-EAB37E050F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E3E535B-7DBE-44BD-9803-2FCB3146025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2A21A98-357E-4ED6-8C2C-6D0DEB7140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D15065C-B750-4055-AFEF-0656F5727B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B31E8DD-4992-4183-A0E8-2FBB596B19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14D8BB4-927E-4118-963C-C6C35A05487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A7DD538-FEEB-4264-9CFD-F26502073C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EDF61C7-FDB8-4825-B2B6-DD24EBB3456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94B61F-BAA0-4825-ACD8-1983406B90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EE171D3-8C6B-48DD-B4DE-559427826F2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0515D4F-8D14-445B-B010-274123C9499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B0604E0-967E-401C-B5FA-E297A9B0256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839702B-4519-4284-97C2-BBDE85D316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本市では、計画的に市債を償還しており、債務償還比率は類似団体よりも低い数値をとっている。</a:t>
          </a:r>
          <a:endParaRPr lang="ja-JP" altLang="ja-JP">
            <a:effectLst/>
          </a:endParaRPr>
        </a:p>
        <a:p>
          <a:r>
            <a:rPr kumimoji="1" lang="ja-JP" altLang="ja-JP" sz="1100">
              <a:solidFill>
                <a:schemeClr val="dk1"/>
              </a:solidFill>
              <a:effectLst/>
              <a:latin typeface="+mn-lt"/>
              <a:ea typeface="+mn-ea"/>
              <a:cs typeface="+mn-cs"/>
            </a:rPr>
            <a:t>今後も計画的に市債の償還を行い、市債の管理を適正に行う。</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C9F8376-546F-41D1-8150-34CCFE76181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7586D55-9A88-46CD-BAF7-2BD76F18D9E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A2467D8-E41F-44EE-AB8A-A099F084411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85AAF6F-041B-4730-B268-C5D4B01C386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580D98BF-591F-4D08-8A15-5FACB5CC2F0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7E4B828-7949-441A-B08C-A6C10696C1D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A32403B-5601-41AF-A63E-1D44A8952A6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62CA94C-05D5-4202-A8B8-A833418332B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A5AD4C5-A525-453F-A20D-18C0DCA4050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8643B84-ED86-4F98-92F0-9F56AC6478B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78DFCB67-F590-4921-B322-80569C1EE10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0F362C9-248D-498B-9B23-5CB2F985CB1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6D14C092-DB29-4B68-B69D-E0C4AA5B561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2E90C7F-6B12-43C7-80FB-0D1FAF35701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CEC4289-39A7-4726-BEB3-3134616AC90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D38FC1C-F450-4A01-894E-FE9F08AEA18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7931F65-F926-406A-9F18-23D98FECE1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03418A68-0838-4A3A-ACE2-3726FEDDC71E}"/>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557350BB-3518-4CA7-9987-95125BF355A5}"/>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E1B9BA7C-1241-4298-B8A3-9235F283FEB4}"/>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58AF8C15-A338-4C7E-AB5B-BBECB7E45079}"/>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ED81EB23-3596-46CF-AD40-C0C5C3545199}"/>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4F2B9C07-C7AD-4509-A7F4-B380DB6E582C}"/>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A41C0723-E328-4044-A7E4-FB9D933A64A8}"/>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45A20F69-BF23-445F-A197-D4E299FD316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id="{AD2AFD04-3B6F-4824-9D88-EF000E46AA54}"/>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id="{29C7167F-D511-4AC9-8D5A-62A922DE883C}"/>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id="{F3D7E379-CCAF-4EE5-86E7-771CCC20C93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8C6F375-36AE-4EDB-9B30-35AC43AC66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15CD0BA-FA28-4680-A94F-BFEE9C3C0B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8C192DF-F591-47FD-98C3-0D2EF26D0B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F10B023-014C-437B-95C4-5E8593D9C72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6E0DF75-6F88-499F-9E69-BB0A51FD366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154659</xdr:rowOff>
    </xdr:from>
    <xdr:to>
      <xdr:col>76</xdr:col>
      <xdr:colOff>73025</xdr:colOff>
      <xdr:row>29</xdr:row>
      <xdr:rowOff>84809</xdr:rowOff>
    </xdr:to>
    <xdr:sp macro="" textlink="">
      <xdr:nvSpPr>
        <xdr:cNvPr id="155" name="楕円 154">
          <a:extLst>
            <a:ext uri="{FF2B5EF4-FFF2-40B4-BE49-F238E27FC236}">
              <a16:creationId xmlns:a16="http://schemas.microsoft.com/office/drawing/2014/main" id="{E46C0767-EF54-42BF-898F-98FB6FE049B4}"/>
            </a:ext>
          </a:extLst>
        </xdr:cNvPr>
        <xdr:cNvSpPr/>
      </xdr:nvSpPr>
      <xdr:spPr>
        <a:xfrm>
          <a:off x="14744700" y="57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6086</xdr:rowOff>
    </xdr:from>
    <xdr:ext cx="469744" cy="259045"/>
    <xdr:sp macro="" textlink="">
      <xdr:nvSpPr>
        <xdr:cNvPr id="156" name="債務償還比率該当値テキスト">
          <a:extLst>
            <a:ext uri="{FF2B5EF4-FFF2-40B4-BE49-F238E27FC236}">
              <a16:creationId xmlns:a16="http://schemas.microsoft.com/office/drawing/2014/main" id="{7FB750E8-78C3-47B3-BD87-2571BFBD8D85}"/>
            </a:ext>
          </a:extLst>
        </xdr:cNvPr>
        <xdr:cNvSpPr txBox="1"/>
      </xdr:nvSpPr>
      <xdr:spPr>
        <a:xfrm>
          <a:off x="14846300" y="55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108739</xdr:rowOff>
    </xdr:from>
    <xdr:to>
      <xdr:col>72</xdr:col>
      <xdr:colOff>123825</xdr:colOff>
      <xdr:row>30</xdr:row>
      <xdr:rowOff>38889</xdr:rowOff>
    </xdr:to>
    <xdr:sp macro="" textlink="">
      <xdr:nvSpPr>
        <xdr:cNvPr id="157" name="楕円 156">
          <a:extLst>
            <a:ext uri="{FF2B5EF4-FFF2-40B4-BE49-F238E27FC236}">
              <a16:creationId xmlns:a16="http://schemas.microsoft.com/office/drawing/2014/main" id="{520F407B-87B8-4526-982D-A1FD47924548}"/>
            </a:ext>
          </a:extLst>
        </xdr:cNvPr>
        <xdr:cNvSpPr/>
      </xdr:nvSpPr>
      <xdr:spPr>
        <a:xfrm>
          <a:off x="14033500" y="58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34009</xdr:rowOff>
    </xdr:from>
    <xdr:to>
      <xdr:col>76</xdr:col>
      <xdr:colOff>22225</xdr:colOff>
      <xdr:row>29</xdr:row>
      <xdr:rowOff>159539</xdr:rowOff>
    </xdr:to>
    <xdr:cxnSp macro="">
      <xdr:nvCxnSpPr>
        <xdr:cNvPr id="158" name="直線コネクタ 157">
          <a:extLst>
            <a:ext uri="{FF2B5EF4-FFF2-40B4-BE49-F238E27FC236}">
              <a16:creationId xmlns:a16="http://schemas.microsoft.com/office/drawing/2014/main" id="{C2ECB5F2-03CD-4EBB-8F51-925FF786340A}"/>
            </a:ext>
          </a:extLst>
        </xdr:cNvPr>
        <xdr:cNvCxnSpPr/>
      </xdr:nvCxnSpPr>
      <xdr:spPr>
        <a:xfrm flipV="1">
          <a:off x="14084300" y="5777584"/>
          <a:ext cx="711200" cy="12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41538</xdr:rowOff>
    </xdr:from>
    <xdr:to>
      <xdr:col>68</xdr:col>
      <xdr:colOff>123825</xdr:colOff>
      <xdr:row>30</xdr:row>
      <xdr:rowOff>143138</xdr:rowOff>
    </xdr:to>
    <xdr:sp macro="" textlink="">
      <xdr:nvSpPr>
        <xdr:cNvPr id="159" name="楕円 158">
          <a:extLst>
            <a:ext uri="{FF2B5EF4-FFF2-40B4-BE49-F238E27FC236}">
              <a16:creationId xmlns:a16="http://schemas.microsoft.com/office/drawing/2014/main" id="{BB6FCD0D-D5E9-4F01-90E8-CC8C275C57C0}"/>
            </a:ext>
          </a:extLst>
        </xdr:cNvPr>
        <xdr:cNvSpPr/>
      </xdr:nvSpPr>
      <xdr:spPr>
        <a:xfrm>
          <a:off x="13271500" y="59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159539</xdr:rowOff>
    </xdr:from>
    <xdr:to>
      <xdr:col>72</xdr:col>
      <xdr:colOff>73025</xdr:colOff>
      <xdr:row>30</xdr:row>
      <xdr:rowOff>92338</xdr:rowOff>
    </xdr:to>
    <xdr:cxnSp macro="">
      <xdr:nvCxnSpPr>
        <xdr:cNvPr id="160" name="直線コネクタ 159">
          <a:extLst>
            <a:ext uri="{FF2B5EF4-FFF2-40B4-BE49-F238E27FC236}">
              <a16:creationId xmlns:a16="http://schemas.microsoft.com/office/drawing/2014/main" id="{D773C310-03E0-4521-B5B4-4698A20D9398}"/>
            </a:ext>
          </a:extLst>
        </xdr:cNvPr>
        <xdr:cNvCxnSpPr/>
      </xdr:nvCxnSpPr>
      <xdr:spPr>
        <a:xfrm flipV="1">
          <a:off x="13322300" y="5903114"/>
          <a:ext cx="762000" cy="10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94433</xdr:rowOff>
    </xdr:from>
    <xdr:to>
      <xdr:col>64</xdr:col>
      <xdr:colOff>123825</xdr:colOff>
      <xdr:row>31</xdr:row>
      <xdr:rowOff>24583</xdr:rowOff>
    </xdr:to>
    <xdr:sp macro="" textlink="">
      <xdr:nvSpPr>
        <xdr:cNvPr id="161" name="楕円 160">
          <a:extLst>
            <a:ext uri="{FF2B5EF4-FFF2-40B4-BE49-F238E27FC236}">
              <a16:creationId xmlns:a16="http://schemas.microsoft.com/office/drawing/2014/main" id="{C0850094-3FFE-4943-B083-C270D4C6B43A}"/>
            </a:ext>
          </a:extLst>
        </xdr:cNvPr>
        <xdr:cNvSpPr/>
      </xdr:nvSpPr>
      <xdr:spPr>
        <a:xfrm>
          <a:off x="12509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92338</xdr:rowOff>
    </xdr:from>
    <xdr:to>
      <xdr:col>68</xdr:col>
      <xdr:colOff>73025</xdr:colOff>
      <xdr:row>30</xdr:row>
      <xdr:rowOff>145233</xdr:rowOff>
    </xdr:to>
    <xdr:cxnSp macro="">
      <xdr:nvCxnSpPr>
        <xdr:cNvPr id="162" name="直線コネクタ 161">
          <a:extLst>
            <a:ext uri="{FF2B5EF4-FFF2-40B4-BE49-F238E27FC236}">
              <a16:creationId xmlns:a16="http://schemas.microsoft.com/office/drawing/2014/main" id="{F91A79E8-4F1C-466F-896A-D2F1222FBC3E}"/>
            </a:ext>
          </a:extLst>
        </xdr:cNvPr>
        <xdr:cNvCxnSpPr/>
      </xdr:nvCxnSpPr>
      <xdr:spPr>
        <a:xfrm flipV="1">
          <a:off x="12560300" y="6007363"/>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90115</xdr:rowOff>
    </xdr:from>
    <xdr:to>
      <xdr:col>60</xdr:col>
      <xdr:colOff>123825</xdr:colOff>
      <xdr:row>31</xdr:row>
      <xdr:rowOff>20265</xdr:rowOff>
    </xdr:to>
    <xdr:sp macro="" textlink="">
      <xdr:nvSpPr>
        <xdr:cNvPr id="163" name="楕円 162">
          <a:extLst>
            <a:ext uri="{FF2B5EF4-FFF2-40B4-BE49-F238E27FC236}">
              <a16:creationId xmlns:a16="http://schemas.microsoft.com/office/drawing/2014/main" id="{C0AD5FD6-4AE2-49E8-94C2-B4468DE72B4F}"/>
            </a:ext>
          </a:extLst>
        </xdr:cNvPr>
        <xdr:cNvSpPr/>
      </xdr:nvSpPr>
      <xdr:spPr>
        <a:xfrm>
          <a:off x="11747500" y="60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140915</xdr:rowOff>
    </xdr:from>
    <xdr:to>
      <xdr:col>64</xdr:col>
      <xdr:colOff>73025</xdr:colOff>
      <xdr:row>30</xdr:row>
      <xdr:rowOff>145233</xdr:rowOff>
    </xdr:to>
    <xdr:cxnSp macro="">
      <xdr:nvCxnSpPr>
        <xdr:cNvPr id="164" name="直線コネクタ 163">
          <a:extLst>
            <a:ext uri="{FF2B5EF4-FFF2-40B4-BE49-F238E27FC236}">
              <a16:creationId xmlns:a16="http://schemas.microsoft.com/office/drawing/2014/main" id="{A4D9EC28-F286-401F-8959-FD41AA97F5D9}"/>
            </a:ext>
          </a:extLst>
        </xdr:cNvPr>
        <xdr:cNvCxnSpPr/>
      </xdr:nvCxnSpPr>
      <xdr:spPr>
        <a:xfrm>
          <a:off x="11798300" y="605594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516FC1BB-045F-484E-A27E-B228F1E5A97B}"/>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id="{D58A3A8B-4451-4C36-86D6-276AD484E3A0}"/>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id="{918AA488-01E1-4867-868D-DBB843AF3443}"/>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id="{E39738C5-F478-4A19-9C78-A97AA9B3CF1B}"/>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55416</xdr:rowOff>
    </xdr:from>
    <xdr:ext cx="469744" cy="259045"/>
    <xdr:sp macro="" textlink="">
      <xdr:nvSpPr>
        <xdr:cNvPr id="169" name="n_1mainValue債務償還比率">
          <a:extLst>
            <a:ext uri="{FF2B5EF4-FFF2-40B4-BE49-F238E27FC236}">
              <a16:creationId xmlns:a16="http://schemas.microsoft.com/office/drawing/2014/main" id="{884D631C-6EAF-490C-B235-5AEDD403BD2A}"/>
            </a:ext>
          </a:extLst>
        </xdr:cNvPr>
        <xdr:cNvSpPr txBox="1"/>
      </xdr:nvSpPr>
      <xdr:spPr>
        <a:xfrm>
          <a:off x="13836727" y="562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159665</xdr:rowOff>
    </xdr:from>
    <xdr:ext cx="469744" cy="259045"/>
    <xdr:sp macro="" textlink="">
      <xdr:nvSpPr>
        <xdr:cNvPr id="170" name="n_2mainValue債務償還比率">
          <a:extLst>
            <a:ext uri="{FF2B5EF4-FFF2-40B4-BE49-F238E27FC236}">
              <a16:creationId xmlns:a16="http://schemas.microsoft.com/office/drawing/2014/main" id="{9293A201-D512-460B-A673-7CE9D0AED2CA}"/>
            </a:ext>
          </a:extLst>
        </xdr:cNvPr>
        <xdr:cNvSpPr txBox="1"/>
      </xdr:nvSpPr>
      <xdr:spPr>
        <a:xfrm>
          <a:off x="13087427" y="57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71" name="n_3mainValue債務償還比率">
          <a:extLst>
            <a:ext uri="{FF2B5EF4-FFF2-40B4-BE49-F238E27FC236}">
              <a16:creationId xmlns:a16="http://schemas.microsoft.com/office/drawing/2014/main" id="{705226C1-5A71-4D0E-B9B2-BC432FAC3AD5}"/>
            </a:ext>
          </a:extLst>
        </xdr:cNvPr>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36792</xdr:rowOff>
    </xdr:from>
    <xdr:ext cx="469744" cy="259045"/>
    <xdr:sp macro="" textlink="">
      <xdr:nvSpPr>
        <xdr:cNvPr id="172" name="n_4mainValue債務償還比率">
          <a:extLst>
            <a:ext uri="{FF2B5EF4-FFF2-40B4-BE49-F238E27FC236}">
              <a16:creationId xmlns:a16="http://schemas.microsoft.com/office/drawing/2014/main" id="{303087CE-5481-40DE-BC85-41CC55CA83F8}"/>
            </a:ext>
          </a:extLst>
        </xdr:cNvPr>
        <xdr:cNvSpPr txBox="1"/>
      </xdr:nvSpPr>
      <xdr:spPr>
        <a:xfrm>
          <a:off x="11563427" y="578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CCC0F71-A058-44E1-BB15-2CA62EBC08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B80F9BF-DC54-44D8-92E7-DEF54EADC7E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0B01BD0-E038-43AE-801B-0B276B6917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7AB8A31-220E-4710-A6DC-814E1F43C0F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640726B-4ACA-49EF-A0A5-714E27E7F43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618ECC2-F9E4-41AF-9F4B-CA3E739E27E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D0484E-BE1A-4AEE-BABE-0AE259C8B7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674785-D509-40CC-8DD4-FB41A547FF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05C4A2-ED0A-42AA-B854-057E3E6941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C88608-079F-43F9-8721-332931E160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198056-543F-40DF-A786-46348D764F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FF37A7-10C3-4A9B-98BB-5541558FA7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4AD109-7887-4C00-B8BE-0933A5948A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41158F-972F-4CDE-80A9-D0C28DE1A5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BF791C-3781-4724-93DF-F289BD8A68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8C2CA0-BDDB-4331-93DF-C5C60B9755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25,676
25,368
537.86
19,473,391
18,742,196
552,853
10,426,782
14,693,512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3537FC-90F2-49F4-B376-F8ABB35226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E63C53-4367-4861-9CFD-1B14A4AB9D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A46AAF-E0A8-4307-BEBE-A0DBBA7201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2604EF-2441-4CEF-AC1D-952077EE70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A80A47-FFF9-46D1-90B3-A658309FCB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D22532-6586-4755-8C0D-DE8DC32473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36EDC4-2866-45E7-BFB9-7FA409B0FF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81EDCB-7F2B-4216-BB3F-D551B49969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D50AD9-B231-4794-97A3-2D4FF2FA25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BDCBA6-3AFA-43A8-BC10-0B2B976FAF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D46DBA-101F-42DA-A1C8-6F26B8DC57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87D65E-93DE-41AF-8C93-AA0976B9BF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76E122-26B1-46BB-9DA4-167DA643B1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091B9F-37CA-4D00-97F9-5A59A398DC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264FA1-DF63-4660-ADEF-31B3D8B39A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CEE064-5D78-4F8F-B415-C19DF84CF8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079096-7801-44D5-B305-C6055CCFA7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40E075-E341-4BC5-80AF-C15044F3F2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863302-1DFA-41D0-A122-B2478F1FD7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71CC50-553A-45FA-88F2-A534CB8073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B93648-9888-4A55-BD0D-9C94331388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F9D848-BDB5-470E-AA0A-E5F98E85803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DC64E8-E276-4F9F-8045-040D680703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542A9E-E439-41E1-9F3F-88AAF268A2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2339B4-0929-482B-A19E-7DF1DCE703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56ADBE-7FE4-4518-A00C-C4D8A7CCEA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00AC0D-2CA7-40FE-9768-EACA250977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FBE357-DA92-4E9A-B943-745A574AE2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2C0D5C-A28C-454B-AC62-A514571E0D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A5DC70-6C55-4CAB-BEC8-B063272BA7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8DFC98-D443-4D50-8691-FD6EAE77C3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B006DF-D4CB-4E94-BE09-511C97D3F2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A796562-FE56-4DD6-90EF-C2C391070F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82A00D5-6CE4-463D-80C8-77910907983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049F013-A1DF-47E0-820A-86A5DC287E9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175D891-CFDA-40EF-830C-4D4B9E1F50C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0E1D52C-8E4E-4D66-A0B5-4ED21A00047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46EB245-57AF-466F-AD75-9C14CE48114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1F1A997-4FDD-4394-9703-B551D0C0AF3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E61895-BE50-4DD5-9571-C82161161E0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A3C939-76D5-4936-88C9-F6EB59B783F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E1F3D4E-9B4A-409C-B159-6FD166AAE5A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66EA06-257E-4C02-B980-43213E650F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9C032C5-065D-49DC-B1FE-85883F94E82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CD72B72-D956-42B2-9736-D7BE7A078F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6D73A306-8ADC-4E3F-B624-4C03C7B2154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3A50A90A-29A0-40A8-A572-0E9E343B84AC}"/>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B0F8A715-AA73-4830-8CF6-ABAFB399D8B3}"/>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DE229E91-71FF-4C83-A20E-A2EDF9904276}"/>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D8EB2F63-AFD7-4A07-93CE-E11A8964D3CF}"/>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E757DF22-BD4C-426E-8677-80CB518BE50D}"/>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8A8DAF44-10A9-4327-97FD-854CEEAD3555}"/>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25AF00D-6D39-4B06-BB14-88B7EF454BBA}"/>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73AAB45A-4097-4F7E-8DA4-93F35E3E3771}"/>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2F618F2D-BDE2-4A79-B4FD-6FB59F3F187D}"/>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94FFEB9B-95A9-46F9-B112-9582CDDAD0E5}"/>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45E7DF8-4DC5-40EE-8E7F-37F5B0A8B7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2C56F3-E56C-4462-866A-BE5ADE7BB3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6649CE-C0CD-45C5-B285-1A93D5BFE3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0887A6-B82D-4157-9F9C-1E4D110CBE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E44C60-CBBF-4626-9215-071AF8D0A2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a:extLst>
            <a:ext uri="{FF2B5EF4-FFF2-40B4-BE49-F238E27FC236}">
              <a16:creationId xmlns:a16="http://schemas.microsoft.com/office/drawing/2014/main" id="{140E4AA1-0815-4FC6-BE6F-5C7E5FC9B3BC}"/>
            </a:ext>
          </a:extLst>
        </xdr:cNvPr>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4" name="【道路】&#10;有形固定資産減価償却率該当値テキスト">
          <a:extLst>
            <a:ext uri="{FF2B5EF4-FFF2-40B4-BE49-F238E27FC236}">
              <a16:creationId xmlns:a16="http://schemas.microsoft.com/office/drawing/2014/main" id="{8FB4A92D-0E68-4C32-89A2-CCFB723D0C0F}"/>
            </a:ext>
          </a:extLst>
        </xdr:cNvPr>
        <xdr:cNvSpPr txBox="1"/>
      </xdr:nvSpPr>
      <xdr:spPr>
        <a:xfrm>
          <a:off x="4673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a:extLst>
            <a:ext uri="{FF2B5EF4-FFF2-40B4-BE49-F238E27FC236}">
              <a16:creationId xmlns:a16="http://schemas.microsoft.com/office/drawing/2014/main" id="{834F1679-E16A-4140-947A-6A592F904FC5}"/>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FEE5F3CC-0A22-4654-BBA4-F23168F0DCAC}"/>
            </a:ext>
          </a:extLst>
        </xdr:cNvPr>
        <xdr:cNvCxnSpPr/>
      </xdr:nvCxnSpPr>
      <xdr:spPr>
        <a:xfrm>
          <a:off x="3797300" y="64979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A2FE2834-52E4-4C98-A7A4-B41E24D04B00}"/>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154305</xdr:rowOff>
    </xdr:to>
    <xdr:cxnSp macro="">
      <xdr:nvCxnSpPr>
        <xdr:cNvPr id="78" name="直線コネクタ 77">
          <a:extLst>
            <a:ext uri="{FF2B5EF4-FFF2-40B4-BE49-F238E27FC236}">
              <a16:creationId xmlns:a16="http://schemas.microsoft.com/office/drawing/2014/main" id="{85924BEB-4348-405E-88C6-E5199295C8F7}"/>
            </a:ext>
          </a:extLst>
        </xdr:cNvPr>
        <xdr:cNvCxnSpPr/>
      </xdr:nvCxnSpPr>
      <xdr:spPr>
        <a:xfrm>
          <a:off x="2908300" y="64827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a:extLst>
            <a:ext uri="{FF2B5EF4-FFF2-40B4-BE49-F238E27FC236}">
              <a16:creationId xmlns:a16="http://schemas.microsoft.com/office/drawing/2014/main" id="{5559545C-7B1C-4DE3-A3D5-FE787D1E0B0F}"/>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3BA568AF-F9DE-4A48-899A-5F855B00E443}"/>
            </a:ext>
          </a:extLst>
        </xdr:cNvPr>
        <xdr:cNvCxnSpPr/>
      </xdr:nvCxnSpPr>
      <xdr:spPr>
        <a:xfrm>
          <a:off x="2019300" y="64655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a:extLst>
            <a:ext uri="{FF2B5EF4-FFF2-40B4-BE49-F238E27FC236}">
              <a16:creationId xmlns:a16="http://schemas.microsoft.com/office/drawing/2014/main" id="{96A91087-EFEF-4F46-A147-6FDD9EAF62F9}"/>
            </a:ext>
          </a:extLst>
        </xdr:cNvPr>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121920</xdr:rowOff>
    </xdr:to>
    <xdr:cxnSp macro="">
      <xdr:nvCxnSpPr>
        <xdr:cNvPr id="82" name="直線コネクタ 81">
          <a:extLst>
            <a:ext uri="{FF2B5EF4-FFF2-40B4-BE49-F238E27FC236}">
              <a16:creationId xmlns:a16="http://schemas.microsoft.com/office/drawing/2014/main" id="{8775576E-5A99-4544-A194-425FA2A2FE15}"/>
            </a:ext>
          </a:extLst>
        </xdr:cNvPr>
        <xdr:cNvCxnSpPr/>
      </xdr:nvCxnSpPr>
      <xdr:spPr>
        <a:xfrm>
          <a:off x="1130300" y="645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CA67C02-C365-462C-8416-CDAC9CA55F31}"/>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3E1A80D7-6651-42BA-B65C-1E2CFB57872C}"/>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603913C4-FDC0-4504-8103-0B1D150968E5}"/>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6BEFDABA-1435-464A-9DB8-9DDB39A74BC6}"/>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7" name="n_1mainValue【道路】&#10;有形固定資産減価償却率">
          <a:extLst>
            <a:ext uri="{FF2B5EF4-FFF2-40B4-BE49-F238E27FC236}">
              <a16:creationId xmlns:a16="http://schemas.microsoft.com/office/drawing/2014/main" id="{B6E6C303-A569-4CC9-8E98-79D9ACC967B2}"/>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3E58E47D-14D8-406E-AAD2-9F61FD6F2478}"/>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B3326755-909A-4473-9FC9-BA31571C54CF}"/>
            </a:ext>
          </a:extLst>
        </xdr:cNvPr>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2557</xdr:rowOff>
    </xdr:from>
    <xdr:ext cx="405111" cy="259045"/>
    <xdr:sp macro="" textlink="">
      <xdr:nvSpPr>
        <xdr:cNvPr id="90" name="n_4mainValue【道路】&#10;有形固定資産減価償却率">
          <a:extLst>
            <a:ext uri="{FF2B5EF4-FFF2-40B4-BE49-F238E27FC236}">
              <a16:creationId xmlns:a16="http://schemas.microsoft.com/office/drawing/2014/main" id="{1A7C40AD-4550-4335-92AE-7547D4B2AB29}"/>
            </a:ext>
          </a:extLst>
        </xdr:cNvPr>
        <xdr:cNvSpPr txBox="1"/>
      </xdr:nvSpPr>
      <xdr:spPr>
        <a:xfrm>
          <a:off x="927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5BE35D6-2B0D-489E-8F4C-7AD835821C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161C151-5D4A-4200-B36C-B6F24A67FA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88BCC27-5F80-4FC3-9505-46364A2438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B4ED538-DADF-4948-93D9-D48C4AA13A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2B7A8C-7E6A-4D19-B0DD-40E489638E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300DF7-9E17-4827-8DB2-19A49E8E8E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7A5BB9E-CCBC-4FFF-9D8A-1BF6E89550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38F5E98-E32E-4CC8-B47B-CC08B23E46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D331992-293F-4093-942E-8302BD20CB1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6054F53-780B-4EF1-A6EF-39BEACC5C4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8996D67-E12C-4CA7-ADBD-27AD54A34B3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68FF67D-49D7-4765-B02B-02E70269351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8BBDD8A-74A3-4970-B582-4A234271505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EE517EF-A38C-4CAD-A79E-4FF22BFEF70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6AF4310-44EA-465C-BF7C-24949523AAB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BEC33C3B-92FB-4586-B6A3-3E3775506BD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54221BF-854B-4ED7-9C8C-10F321E74CC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0DBDD68-A468-486D-9BEB-7170D4ABE2D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C6B83AD-8A51-4D91-805D-F3EE0B2DFB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BE93110-756E-49C2-B77D-93A8126B837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B78BC9F-ABF6-46D2-85FB-B97DEF55F3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B0B7EB15-4B35-4518-BA7D-2EB708481EF5}"/>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4C374DCB-976A-4516-BFAB-E58693A3646A}"/>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1535573B-3992-4604-9D93-AC9F2A623F38}"/>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1E763F53-5F4F-4D05-9FA5-CA4406932FD2}"/>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3EDEC8D3-7372-4531-B0BB-1F0D159B98FA}"/>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BBF826B6-C91C-4A69-A7E3-F7CF6975AC07}"/>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337F30D6-6938-466F-9AA4-24A8210AFF23}"/>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C632B717-C157-4FC7-B045-580247985239}"/>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4A6FAAD3-5F78-4360-854E-A6DB3F38D011}"/>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ED126FE6-4670-4954-B42B-C8763E532E1D}"/>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63B5A705-30EC-4E83-ACBF-822D7445794E}"/>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DA1131-FC45-4741-8212-BF5E3A10D7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E4AE366-6B20-4DD5-8C9B-3FC8DB47DF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E690C2-F384-4454-B8CC-B9FB5E2ED2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127149-1C4A-4366-A358-9FEDB7C4DF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4D3BFE-9668-470E-A59B-9D54C02372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116804</xdr:rowOff>
    </xdr:from>
    <xdr:to>
      <xdr:col>55</xdr:col>
      <xdr:colOff>50800</xdr:colOff>
      <xdr:row>40</xdr:row>
      <xdr:rowOff>46954</xdr:rowOff>
    </xdr:to>
    <xdr:sp macro="" textlink="">
      <xdr:nvSpPr>
        <xdr:cNvPr id="128" name="楕円 127">
          <a:extLst>
            <a:ext uri="{FF2B5EF4-FFF2-40B4-BE49-F238E27FC236}">
              <a16:creationId xmlns:a16="http://schemas.microsoft.com/office/drawing/2014/main" id="{C0500BBF-A8F2-4A2E-ACE0-6B42AC8FDE45}"/>
            </a:ext>
          </a:extLst>
        </xdr:cNvPr>
        <xdr:cNvSpPr/>
      </xdr:nvSpPr>
      <xdr:spPr>
        <a:xfrm>
          <a:off x="10426700" y="68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139681</xdr:rowOff>
    </xdr:from>
    <xdr:ext cx="534377" cy="259045"/>
    <xdr:sp macro="" textlink="">
      <xdr:nvSpPr>
        <xdr:cNvPr id="129" name="【道路】&#10;一人当たり延長該当値テキスト">
          <a:extLst>
            <a:ext uri="{FF2B5EF4-FFF2-40B4-BE49-F238E27FC236}">
              <a16:creationId xmlns:a16="http://schemas.microsoft.com/office/drawing/2014/main" id="{E2024440-DAD0-4B01-B079-14774B4FA378}"/>
            </a:ext>
          </a:extLst>
        </xdr:cNvPr>
        <xdr:cNvSpPr txBox="1"/>
      </xdr:nvSpPr>
      <xdr:spPr>
        <a:xfrm>
          <a:off x="10515600" y="66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116026</xdr:rowOff>
    </xdr:from>
    <xdr:to>
      <xdr:col>50</xdr:col>
      <xdr:colOff>165100</xdr:colOff>
      <xdr:row>40</xdr:row>
      <xdr:rowOff>46176</xdr:rowOff>
    </xdr:to>
    <xdr:sp macro="" textlink="">
      <xdr:nvSpPr>
        <xdr:cNvPr id="130" name="楕円 129">
          <a:extLst>
            <a:ext uri="{FF2B5EF4-FFF2-40B4-BE49-F238E27FC236}">
              <a16:creationId xmlns:a16="http://schemas.microsoft.com/office/drawing/2014/main" id="{91246FA2-342E-4ABD-9D43-E9E0C9A6864C}"/>
            </a:ext>
          </a:extLst>
        </xdr:cNvPr>
        <xdr:cNvSpPr/>
      </xdr:nvSpPr>
      <xdr:spPr>
        <a:xfrm>
          <a:off x="9588500" y="68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166826</xdr:rowOff>
    </xdr:from>
    <xdr:to>
      <xdr:col>55</xdr:col>
      <xdr:colOff>0</xdr:colOff>
      <xdr:row>39</xdr:row>
      <xdr:rowOff>167604</xdr:rowOff>
    </xdr:to>
    <xdr:cxnSp macro="">
      <xdr:nvCxnSpPr>
        <xdr:cNvPr id="131" name="直線コネクタ 130">
          <a:extLst>
            <a:ext uri="{FF2B5EF4-FFF2-40B4-BE49-F238E27FC236}">
              <a16:creationId xmlns:a16="http://schemas.microsoft.com/office/drawing/2014/main" id="{B6F14A97-FB5F-4C32-8B91-FAC25E9B1E6B}"/>
            </a:ext>
          </a:extLst>
        </xdr:cNvPr>
        <xdr:cNvCxnSpPr/>
      </xdr:nvCxnSpPr>
      <xdr:spPr>
        <a:xfrm>
          <a:off x="9639300" y="6853376"/>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118129</xdr:rowOff>
    </xdr:from>
    <xdr:to>
      <xdr:col>46</xdr:col>
      <xdr:colOff>38100</xdr:colOff>
      <xdr:row>40</xdr:row>
      <xdr:rowOff>48279</xdr:rowOff>
    </xdr:to>
    <xdr:sp macro="" textlink="">
      <xdr:nvSpPr>
        <xdr:cNvPr id="132" name="楕円 131">
          <a:extLst>
            <a:ext uri="{FF2B5EF4-FFF2-40B4-BE49-F238E27FC236}">
              <a16:creationId xmlns:a16="http://schemas.microsoft.com/office/drawing/2014/main" id="{1F510352-4336-449A-B357-F5D8C55B1596}"/>
            </a:ext>
          </a:extLst>
        </xdr:cNvPr>
        <xdr:cNvSpPr/>
      </xdr:nvSpPr>
      <xdr:spPr>
        <a:xfrm>
          <a:off x="8699500" y="6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166826</xdr:rowOff>
    </xdr:from>
    <xdr:to>
      <xdr:col>50</xdr:col>
      <xdr:colOff>114300</xdr:colOff>
      <xdr:row>39</xdr:row>
      <xdr:rowOff>168929</xdr:rowOff>
    </xdr:to>
    <xdr:cxnSp macro="">
      <xdr:nvCxnSpPr>
        <xdr:cNvPr id="133" name="直線コネクタ 132">
          <a:extLst>
            <a:ext uri="{FF2B5EF4-FFF2-40B4-BE49-F238E27FC236}">
              <a16:creationId xmlns:a16="http://schemas.microsoft.com/office/drawing/2014/main" id="{69AC42E5-14F0-4044-B9AA-740937AB480D}"/>
            </a:ext>
          </a:extLst>
        </xdr:cNvPr>
        <xdr:cNvCxnSpPr/>
      </xdr:nvCxnSpPr>
      <xdr:spPr>
        <a:xfrm flipV="1">
          <a:off x="8750300" y="685337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120827</xdr:rowOff>
    </xdr:from>
    <xdr:to>
      <xdr:col>41</xdr:col>
      <xdr:colOff>101600</xdr:colOff>
      <xdr:row>40</xdr:row>
      <xdr:rowOff>50977</xdr:rowOff>
    </xdr:to>
    <xdr:sp macro="" textlink="">
      <xdr:nvSpPr>
        <xdr:cNvPr id="134" name="楕円 133">
          <a:extLst>
            <a:ext uri="{FF2B5EF4-FFF2-40B4-BE49-F238E27FC236}">
              <a16:creationId xmlns:a16="http://schemas.microsoft.com/office/drawing/2014/main" id="{1D320B02-D84F-4ACC-94F5-E1D5FA697505}"/>
            </a:ext>
          </a:extLst>
        </xdr:cNvPr>
        <xdr:cNvSpPr/>
      </xdr:nvSpPr>
      <xdr:spPr>
        <a:xfrm>
          <a:off x="7810500" y="68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168929</xdr:rowOff>
    </xdr:from>
    <xdr:to>
      <xdr:col>45</xdr:col>
      <xdr:colOff>177800</xdr:colOff>
      <xdr:row>40</xdr:row>
      <xdr:rowOff>177</xdr:rowOff>
    </xdr:to>
    <xdr:cxnSp macro="">
      <xdr:nvCxnSpPr>
        <xdr:cNvPr id="135" name="直線コネクタ 134">
          <a:extLst>
            <a:ext uri="{FF2B5EF4-FFF2-40B4-BE49-F238E27FC236}">
              <a16:creationId xmlns:a16="http://schemas.microsoft.com/office/drawing/2014/main" id="{3903595B-FCA0-43F8-985E-481D40AAB226}"/>
            </a:ext>
          </a:extLst>
        </xdr:cNvPr>
        <xdr:cNvCxnSpPr/>
      </xdr:nvCxnSpPr>
      <xdr:spPr>
        <a:xfrm flipV="1">
          <a:off x="7861300" y="6855479"/>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121841</xdr:rowOff>
    </xdr:from>
    <xdr:to>
      <xdr:col>36</xdr:col>
      <xdr:colOff>165100</xdr:colOff>
      <xdr:row>40</xdr:row>
      <xdr:rowOff>51991</xdr:rowOff>
    </xdr:to>
    <xdr:sp macro="" textlink="">
      <xdr:nvSpPr>
        <xdr:cNvPr id="136" name="楕円 135">
          <a:extLst>
            <a:ext uri="{FF2B5EF4-FFF2-40B4-BE49-F238E27FC236}">
              <a16:creationId xmlns:a16="http://schemas.microsoft.com/office/drawing/2014/main" id="{838B8A3F-2F96-47B9-9B5B-268597EF64BF}"/>
            </a:ext>
          </a:extLst>
        </xdr:cNvPr>
        <xdr:cNvSpPr/>
      </xdr:nvSpPr>
      <xdr:spPr>
        <a:xfrm>
          <a:off x="6921500" y="6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177</xdr:rowOff>
    </xdr:from>
    <xdr:to>
      <xdr:col>41</xdr:col>
      <xdr:colOff>50800</xdr:colOff>
      <xdr:row>40</xdr:row>
      <xdr:rowOff>1191</xdr:rowOff>
    </xdr:to>
    <xdr:cxnSp macro="">
      <xdr:nvCxnSpPr>
        <xdr:cNvPr id="137" name="直線コネクタ 136">
          <a:extLst>
            <a:ext uri="{FF2B5EF4-FFF2-40B4-BE49-F238E27FC236}">
              <a16:creationId xmlns:a16="http://schemas.microsoft.com/office/drawing/2014/main" id="{5D4243FF-59CC-4F6D-8F42-74390168D7E1}"/>
            </a:ext>
          </a:extLst>
        </xdr:cNvPr>
        <xdr:cNvCxnSpPr/>
      </xdr:nvCxnSpPr>
      <xdr:spPr>
        <a:xfrm flipV="1">
          <a:off x="6972300" y="6858177"/>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CEA4DC12-E573-4BC1-881D-6C38B6AE32E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7799A18-416C-4723-AE19-C312901D4312}"/>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61B8802B-96B7-40B4-BE27-FF4FA2B4C6FE}"/>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2EDE215B-A9C0-4B84-9761-291242DC9212}"/>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62703</xdr:rowOff>
    </xdr:from>
    <xdr:ext cx="534377" cy="259045"/>
    <xdr:sp macro="" textlink="">
      <xdr:nvSpPr>
        <xdr:cNvPr id="142" name="n_1mainValue【道路】&#10;一人当たり延長">
          <a:extLst>
            <a:ext uri="{FF2B5EF4-FFF2-40B4-BE49-F238E27FC236}">
              <a16:creationId xmlns:a16="http://schemas.microsoft.com/office/drawing/2014/main" id="{8216C062-CF00-4AE1-84A1-56ABC61B31CB}"/>
            </a:ext>
          </a:extLst>
        </xdr:cNvPr>
        <xdr:cNvSpPr txBox="1"/>
      </xdr:nvSpPr>
      <xdr:spPr>
        <a:xfrm>
          <a:off x="9359411" y="65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64806</xdr:rowOff>
    </xdr:from>
    <xdr:ext cx="534377" cy="259045"/>
    <xdr:sp macro="" textlink="">
      <xdr:nvSpPr>
        <xdr:cNvPr id="143" name="n_2mainValue【道路】&#10;一人当たり延長">
          <a:extLst>
            <a:ext uri="{FF2B5EF4-FFF2-40B4-BE49-F238E27FC236}">
              <a16:creationId xmlns:a16="http://schemas.microsoft.com/office/drawing/2014/main" id="{6ED05F29-C622-45A3-98C8-0167AAD5B874}"/>
            </a:ext>
          </a:extLst>
        </xdr:cNvPr>
        <xdr:cNvSpPr txBox="1"/>
      </xdr:nvSpPr>
      <xdr:spPr>
        <a:xfrm>
          <a:off x="8483111" y="65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67504</xdr:rowOff>
    </xdr:from>
    <xdr:ext cx="534377" cy="259045"/>
    <xdr:sp macro="" textlink="">
      <xdr:nvSpPr>
        <xdr:cNvPr id="144" name="n_3mainValue【道路】&#10;一人当たり延長">
          <a:extLst>
            <a:ext uri="{FF2B5EF4-FFF2-40B4-BE49-F238E27FC236}">
              <a16:creationId xmlns:a16="http://schemas.microsoft.com/office/drawing/2014/main" id="{B05B5FF3-511C-47F5-85F0-677385AF77F2}"/>
            </a:ext>
          </a:extLst>
        </xdr:cNvPr>
        <xdr:cNvSpPr txBox="1"/>
      </xdr:nvSpPr>
      <xdr:spPr>
        <a:xfrm>
          <a:off x="7594111" y="65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68518</xdr:rowOff>
    </xdr:from>
    <xdr:ext cx="534377" cy="259045"/>
    <xdr:sp macro="" textlink="">
      <xdr:nvSpPr>
        <xdr:cNvPr id="145" name="n_4mainValue【道路】&#10;一人当たり延長">
          <a:extLst>
            <a:ext uri="{FF2B5EF4-FFF2-40B4-BE49-F238E27FC236}">
              <a16:creationId xmlns:a16="http://schemas.microsoft.com/office/drawing/2014/main" id="{EF0D0C16-B172-4B68-B9E3-BB5A50A434A2}"/>
            </a:ext>
          </a:extLst>
        </xdr:cNvPr>
        <xdr:cNvSpPr txBox="1"/>
      </xdr:nvSpPr>
      <xdr:spPr>
        <a:xfrm>
          <a:off x="6705111" y="65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548D868-770C-4B8E-8103-21C71F5AFA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E7CB5F4-F95D-45A0-8607-8301077613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95D7A04-9484-4560-8DAC-A68C8207D7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1E45093-6D6A-4608-8E97-8E8DDC8BB8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DB786AE-0681-4707-AB84-C94124CF41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672BD42-5073-47D9-85B6-62A8E3B04D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2001360-3D79-4902-A8AD-4BF9F91846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A01211A-B585-4075-852F-CE328EA6B3C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E1C7D48-98E3-42D6-B725-8FA5FFAD20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C1E47CB-015F-4343-AEBC-92B89349EB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85A20E3-26C8-4DF2-A50B-1C51B84A4C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15CADF5-4863-404E-A5C9-D622617EED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7911CC8-E181-4035-A382-53F81217A9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0CFD5FB-B5CA-493E-AD46-E46BD1AA578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9FEFD92-11A4-4425-B8D2-08D3F26E092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A6B091A-815F-46DC-B8A4-C3ED04C549B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A334DE6-C324-4F8F-B1E1-549285E5483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49E94AE-B39B-4FCF-809D-DB31E98EB9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F2840AF-4BB3-4FBB-907C-49255246313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EAAF5CB-4FF5-45D4-95E0-1B326B4281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7154872-513D-4445-A75C-4659F5F8C1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E9FBA95-500C-46F4-8373-1DEB7F17DE2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6A28A5E-67D4-419A-8291-6CB0570AC8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72580FB-E0CE-417C-8E9C-E38935FBD4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5BB3D76-0375-441D-90E9-90ADAA6D88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153FFCC0-FBAB-4A27-B511-290C758ABB74}"/>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FE10FA5-B6F6-4EF3-A31B-C0A13F8253BC}"/>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14EFA7A1-14E2-417E-8B13-DEAA7DF2B64C}"/>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8DCF15F-FA81-48DC-9886-F33571B8DD48}"/>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7ACA5A85-AB26-4F9E-9770-3E71097D4E35}"/>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4F1CEE4-35CB-4B82-B74F-5EE02340D7B4}"/>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94752B86-56FD-434F-B4E2-81C4DF07C467}"/>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5AA28A11-B4F6-45F7-A51F-3182ED5FDB57}"/>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717FB506-E66E-46C7-96FF-DFEE935EF012}"/>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89542756-C5E3-49FB-B592-8A2C440FBB12}"/>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1CA39E8-B2E9-4177-B35A-D2F4A504C51E}"/>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45840F6-FCED-4A3A-8348-EC736C6FFE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72BA01D-FD4F-459C-9962-D511188A4A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3AD11B-FACE-4AF4-AA51-A1C5A09FB6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66FBA6-FC02-4D0A-8C55-E7520C2C0B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9D7F85-F4BE-4417-A5FC-9009949829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87" name="楕円 186">
          <a:extLst>
            <a:ext uri="{FF2B5EF4-FFF2-40B4-BE49-F238E27FC236}">
              <a16:creationId xmlns:a16="http://schemas.microsoft.com/office/drawing/2014/main" id="{24F84C75-8308-4EDA-A748-D3DB1E76BBCC}"/>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207492A-EC4B-498E-AB0E-AEF347108110}"/>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89" name="楕円 188">
          <a:extLst>
            <a:ext uri="{FF2B5EF4-FFF2-40B4-BE49-F238E27FC236}">
              <a16:creationId xmlns:a16="http://schemas.microsoft.com/office/drawing/2014/main" id="{0B8C09E6-4E20-4C76-9581-98E0DF0DBB91}"/>
            </a:ext>
          </a:extLst>
        </xdr:cNvPr>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91440</xdr:rowOff>
    </xdr:to>
    <xdr:cxnSp macro="">
      <xdr:nvCxnSpPr>
        <xdr:cNvPr id="190" name="直線コネクタ 189">
          <a:extLst>
            <a:ext uri="{FF2B5EF4-FFF2-40B4-BE49-F238E27FC236}">
              <a16:creationId xmlns:a16="http://schemas.microsoft.com/office/drawing/2014/main" id="{909F989D-16E0-48E0-BDD4-E74399167BFF}"/>
            </a:ext>
          </a:extLst>
        </xdr:cNvPr>
        <xdr:cNvCxnSpPr/>
      </xdr:nvCxnSpPr>
      <xdr:spPr>
        <a:xfrm>
          <a:off x="3797300" y="1070664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1" name="楕円 190">
          <a:extLst>
            <a:ext uri="{FF2B5EF4-FFF2-40B4-BE49-F238E27FC236}">
              <a16:creationId xmlns:a16="http://schemas.microsoft.com/office/drawing/2014/main" id="{8C4D0553-34D3-42D1-8362-44BF3C890850}"/>
            </a:ext>
          </a:extLst>
        </xdr:cNvPr>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76744</xdr:rowOff>
    </xdr:to>
    <xdr:cxnSp macro="">
      <xdr:nvCxnSpPr>
        <xdr:cNvPr id="192" name="直線コネクタ 191">
          <a:extLst>
            <a:ext uri="{FF2B5EF4-FFF2-40B4-BE49-F238E27FC236}">
              <a16:creationId xmlns:a16="http://schemas.microsoft.com/office/drawing/2014/main" id="{361D013D-1B10-4EC7-B22D-4C4EC8319231}"/>
            </a:ext>
          </a:extLst>
        </xdr:cNvPr>
        <xdr:cNvCxnSpPr/>
      </xdr:nvCxnSpPr>
      <xdr:spPr>
        <a:xfrm>
          <a:off x="2908300" y="106821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3" name="楕円 192">
          <a:extLst>
            <a:ext uri="{FF2B5EF4-FFF2-40B4-BE49-F238E27FC236}">
              <a16:creationId xmlns:a16="http://schemas.microsoft.com/office/drawing/2014/main" id="{FB83EE3A-FFC5-49E7-A265-1C7B97D1AB0F}"/>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52251</xdr:rowOff>
    </xdr:to>
    <xdr:cxnSp macro="">
      <xdr:nvCxnSpPr>
        <xdr:cNvPr id="194" name="直線コネクタ 193">
          <a:extLst>
            <a:ext uri="{FF2B5EF4-FFF2-40B4-BE49-F238E27FC236}">
              <a16:creationId xmlns:a16="http://schemas.microsoft.com/office/drawing/2014/main" id="{C3768DD3-90C6-47BE-B0DB-5F947AB4B4B6}"/>
            </a:ext>
          </a:extLst>
        </xdr:cNvPr>
        <xdr:cNvCxnSpPr/>
      </xdr:nvCxnSpPr>
      <xdr:spPr>
        <a:xfrm>
          <a:off x="2019300" y="106576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5" name="楕円 194">
          <a:extLst>
            <a:ext uri="{FF2B5EF4-FFF2-40B4-BE49-F238E27FC236}">
              <a16:creationId xmlns:a16="http://schemas.microsoft.com/office/drawing/2014/main" id="{9AB622FC-EDAD-4FAB-B8C9-3C3BF65DE19F}"/>
            </a:ext>
          </a:extLst>
        </xdr:cNvPr>
        <xdr:cNvSpPr/>
      </xdr:nvSpPr>
      <xdr:spPr>
        <a:xfrm>
          <a:off x="1079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27759</xdr:rowOff>
    </xdr:to>
    <xdr:cxnSp macro="">
      <xdr:nvCxnSpPr>
        <xdr:cNvPr id="196" name="直線コネクタ 195">
          <a:extLst>
            <a:ext uri="{FF2B5EF4-FFF2-40B4-BE49-F238E27FC236}">
              <a16:creationId xmlns:a16="http://schemas.microsoft.com/office/drawing/2014/main" id="{C42368B5-DD65-4F7D-979F-D501F06E4B8E}"/>
            </a:ext>
          </a:extLst>
        </xdr:cNvPr>
        <xdr:cNvCxnSpPr/>
      </xdr:nvCxnSpPr>
      <xdr:spPr>
        <a:xfrm>
          <a:off x="1130300" y="106315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7F807C3-FF9C-4FF1-B320-C551B29D9488}"/>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E90C664-B584-44F9-B9F8-D900B6290B44}"/>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B417405-1962-4195-BC06-F9A910119209}"/>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1FA540D-44B6-4338-9160-FE5CF049AAEF}"/>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55CD894-8B77-4CFB-938E-2C18768B44D0}"/>
            </a:ext>
          </a:extLst>
        </xdr:cNvPr>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0088179-DD9C-4F59-A278-C8573A7F44EF}"/>
            </a:ext>
          </a:extLst>
        </xdr:cNvPr>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A227FA8-9739-4094-9073-0B59EDF802E3}"/>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6E579D6-4711-4A4B-AF93-0D6D4094B578}"/>
            </a:ext>
          </a:extLst>
        </xdr:cNvPr>
        <xdr:cNvSpPr txBox="1"/>
      </xdr:nvSpPr>
      <xdr:spPr>
        <a:xfrm>
          <a:off x="927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9864A7B-9408-4CDC-B274-EF1A849065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55F9071-6A61-4CD0-9BFE-AEA80933FA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389D0D6-4552-4C71-93D0-E9C218E587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4F94CFC-CBEB-4A77-A178-BF0473F7B4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79BDE6E-28CA-4B0D-8179-5E4D4492444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BC0E3BB-E58F-4F5F-9868-2400133A1D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17FFA75-A305-4B1C-84FF-E2A497E528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F31F14F-20E7-43ED-B66D-21680C453C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64ECC7B-8750-43C8-9E7F-D9DD5A6C93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F0E392B-95CC-4F6A-8A04-88ACD0702C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4BEE00A-EB47-4C57-AA4A-8230F6D007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E35760B-40C0-456E-821F-27E8894D5C5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8B4A613-2C92-4324-9FB1-9B9EAA1B37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2832137-A982-48E3-A4BB-19FCA83C6EE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D4F9F0D-7D2F-4A1B-961B-02B2AA9D7DB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AB4A8AA5-298F-4C1F-8ACD-94169FDCB59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0AD2D37-BE1B-4BAC-953F-4BECB13275E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20DE13A3-3CD9-4100-AE8B-1F73370A263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8386DD5-21AF-4984-AD3F-853F1F90FD4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AE59426-371B-49B4-8F27-813E50B313F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BD09AA9-2BC1-4967-BE2B-14102019FC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91509E2-BD8E-4BF8-8EF4-BD2A1D052B5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0AA1E22-3291-42D7-804F-88DBE8575F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A90012D9-A88B-46CB-B3EA-92EA07CCD22B}"/>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97873008-34E4-4C1B-941C-D696A659400A}"/>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403D84AF-C6F2-4814-A713-4350E1AD7348}"/>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3CA877F-6A64-47C7-A8A3-BBB1326FDFB8}"/>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47A31648-D43F-4D31-9D14-2FF53D42B15E}"/>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5D13800-4370-4C6E-A25F-835CA885733F}"/>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5B3385FF-BD52-4BC9-A3F7-8FC6B467D13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9F6D0975-D2DC-406A-899E-BD95F5E04BE7}"/>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722CCF3C-AC43-4483-A6A3-31FA57965791}"/>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ABB20378-75AB-425F-B115-3B74EF662F7F}"/>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FB403096-E31F-4A90-882F-C1B3EDC9D54F}"/>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59589CA-6E83-432A-9364-45065160DA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8E592AC-8150-49F0-A8E6-C67A51CC69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DE264A-204F-43B8-BD3E-65B250386F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B98D9B0-8877-4EC7-A9D3-26C3C95452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CB048D-D572-4BF1-A9FE-263D153081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69753</xdr:rowOff>
    </xdr:from>
    <xdr:to>
      <xdr:col>55</xdr:col>
      <xdr:colOff>50800</xdr:colOff>
      <xdr:row>63</xdr:row>
      <xdr:rowOff>171353</xdr:rowOff>
    </xdr:to>
    <xdr:sp macro="" textlink="">
      <xdr:nvSpPr>
        <xdr:cNvPr id="244" name="楕円 243">
          <a:extLst>
            <a:ext uri="{FF2B5EF4-FFF2-40B4-BE49-F238E27FC236}">
              <a16:creationId xmlns:a16="http://schemas.microsoft.com/office/drawing/2014/main" id="{BBC23716-B5CB-44EE-AD3B-585C9FEAB8B4}"/>
            </a:ext>
          </a:extLst>
        </xdr:cNvPr>
        <xdr:cNvSpPr/>
      </xdr:nvSpPr>
      <xdr:spPr>
        <a:xfrm>
          <a:off x="10426700" y="108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156130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F5576B2-5070-4AA7-B771-4379A5A1E30C}"/>
            </a:ext>
          </a:extLst>
        </xdr:cNvPr>
        <xdr:cNvSpPr txBox="1"/>
      </xdr:nvSpPr>
      <xdr:spPr>
        <a:xfrm>
          <a:off x="10515600" y="107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71807</xdr:rowOff>
    </xdr:from>
    <xdr:to>
      <xdr:col>50</xdr:col>
      <xdr:colOff>165100</xdr:colOff>
      <xdr:row>64</xdr:row>
      <xdr:rowOff>1957</xdr:rowOff>
    </xdr:to>
    <xdr:sp macro="" textlink="">
      <xdr:nvSpPr>
        <xdr:cNvPr id="246" name="楕円 245">
          <a:extLst>
            <a:ext uri="{FF2B5EF4-FFF2-40B4-BE49-F238E27FC236}">
              <a16:creationId xmlns:a16="http://schemas.microsoft.com/office/drawing/2014/main" id="{717E5DC4-0B8F-4416-97D5-B5D2E8E5572B}"/>
            </a:ext>
          </a:extLst>
        </xdr:cNvPr>
        <xdr:cNvSpPr/>
      </xdr:nvSpPr>
      <xdr:spPr>
        <a:xfrm>
          <a:off x="9588500" y="108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120553</xdr:rowOff>
    </xdr:from>
    <xdr:to>
      <xdr:col>55</xdr:col>
      <xdr:colOff>0</xdr:colOff>
      <xdr:row>63</xdr:row>
      <xdr:rowOff>122607</xdr:rowOff>
    </xdr:to>
    <xdr:cxnSp macro="">
      <xdr:nvCxnSpPr>
        <xdr:cNvPr id="247" name="直線コネクタ 246">
          <a:extLst>
            <a:ext uri="{FF2B5EF4-FFF2-40B4-BE49-F238E27FC236}">
              <a16:creationId xmlns:a16="http://schemas.microsoft.com/office/drawing/2014/main" id="{14D3C91B-9426-411C-A5BD-A7623A841286}"/>
            </a:ext>
          </a:extLst>
        </xdr:cNvPr>
        <xdr:cNvCxnSpPr/>
      </xdr:nvCxnSpPr>
      <xdr:spPr>
        <a:xfrm flipV="1">
          <a:off x="9639300" y="10921903"/>
          <a:ext cx="8382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72688</xdr:rowOff>
    </xdr:from>
    <xdr:to>
      <xdr:col>46</xdr:col>
      <xdr:colOff>38100</xdr:colOff>
      <xdr:row>64</xdr:row>
      <xdr:rowOff>2838</xdr:rowOff>
    </xdr:to>
    <xdr:sp macro="" textlink="">
      <xdr:nvSpPr>
        <xdr:cNvPr id="248" name="楕円 247">
          <a:extLst>
            <a:ext uri="{FF2B5EF4-FFF2-40B4-BE49-F238E27FC236}">
              <a16:creationId xmlns:a16="http://schemas.microsoft.com/office/drawing/2014/main" id="{3E4CB920-73FB-4A2B-99B7-361BCB554E7B}"/>
            </a:ext>
          </a:extLst>
        </xdr:cNvPr>
        <xdr:cNvSpPr/>
      </xdr:nvSpPr>
      <xdr:spPr>
        <a:xfrm>
          <a:off x="8699500" y="108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122607</xdr:rowOff>
    </xdr:from>
    <xdr:to>
      <xdr:col>50</xdr:col>
      <xdr:colOff>114300</xdr:colOff>
      <xdr:row>63</xdr:row>
      <xdr:rowOff>123488</xdr:rowOff>
    </xdr:to>
    <xdr:cxnSp macro="">
      <xdr:nvCxnSpPr>
        <xdr:cNvPr id="249" name="直線コネクタ 248">
          <a:extLst>
            <a:ext uri="{FF2B5EF4-FFF2-40B4-BE49-F238E27FC236}">
              <a16:creationId xmlns:a16="http://schemas.microsoft.com/office/drawing/2014/main" id="{C8269F94-7EF0-4C1A-AB5F-073C7467DD28}"/>
            </a:ext>
          </a:extLst>
        </xdr:cNvPr>
        <xdr:cNvCxnSpPr/>
      </xdr:nvCxnSpPr>
      <xdr:spPr>
        <a:xfrm flipV="1">
          <a:off x="8750300" y="1092395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73778</xdr:rowOff>
    </xdr:from>
    <xdr:to>
      <xdr:col>41</xdr:col>
      <xdr:colOff>101600</xdr:colOff>
      <xdr:row>64</xdr:row>
      <xdr:rowOff>3928</xdr:rowOff>
    </xdr:to>
    <xdr:sp macro="" textlink="">
      <xdr:nvSpPr>
        <xdr:cNvPr id="250" name="楕円 249">
          <a:extLst>
            <a:ext uri="{FF2B5EF4-FFF2-40B4-BE49-F238E27FC236}">
              <a16:creationId xmlns:a16="http://schemas.microsoft.com/office/drawing/2014/main" id="{15E67CE6-3981-49EA-97CF-99FC2C992378}"/>
            </a:ext>
          </a:extLst>
        </xdr:cNvPr>
        <xdr:cNvSpPr/>
      </xdr:nvSpPr>
      <xdr:spPr>
        <a:xfrm>
          <a:off x="7810500" y="108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123488</xdr:rowOff>
    </xdr:from>
    <xdr:to>
      <xdr:col>45</xdr:col>
      <xdr:colOff>177800</xdr:colOff>
      <xdr:row>63</xdr:row>
      <xdr:rowOff>124578</xdr:rowOff>
    </xdr:to>
    <xdr:cxnSp macro="">
      <xdr:nvCxnSpPr>
        <xdr:cNvPr id="251" name="直線コネクタ 250">
          <a:extLst>
            <a:ext uri="{FF2B5EF4-FFF2-40B4-BE49-F238E27FC236}">
              <a16:creationId xmlns:a16="http://schemas.microsoft.com/office/drawing/2014/main" id="{DA95D7BA-7E68-474F-9583-40B4269F4F88}"/>
            </a:ext>
          </a:extLst>
        </xdr:cNvPr>
        <xdr:cNvCxnSpPr/>
      </xdr:nvCxnSpPr>
      <xdr:spPr>
        <a:xfrm flipV="1">
          <a:off x="7861300" y="1092483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74188</xdr:rowOff>
    </xdr:from>
    <xdr:to>
      <xdr:col>36</xdr:col>
      <xdr:colOff>165100</xdr:colOff>
      <xdr:row>64</xdr:row>
      <xdr:rowOff>4338</xdr:rowOff>
    </xdr:to>
    <xdr:sp macro="" textlink="">
      <xdr:nvSpPr>
        <xdr:cNvPr id="252" name="楕円 251">
          <a:extLst>
            <a:ext uri="{FF2B5EF4-FFF2-40B4-BE49-F238E27FC236}">
              <a16:creationId xmlns:a16="http://schemas.microsoft.com/office/drawing/2014/main" id="{C2BB5622-D99A-45E7-932C-5E6EA98B79A3}"/>
            </a:ext>
          </a:extLst>
        </xdr:cNvPr>
        <xdr:cNvSpPr/>
      </xdr:nvSpPr>
      <xdr:spPr>
        <a:xfrm>
          <a:off x="6921500" y="108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124578</xdr:rowOff>
    </xdr:from>
    <xdr:to>
      <xdr:col>41</xdr:col>
      <xdr:colOff>50800</xdr:colOff>
      <xdr:row>63</xdr:row>
      <xdr:rowOff>124988</xdr:rowOff>
    </xdr:to>
    <xdr:cxnSp macro="">
      <xdr:nvCxnSpPr>
        <xdr:cNvPr id="253" name="直線コネクタ 252">
          <a:extLst>
            <a:ext uri="{FF2B5EF4-FFF2-40B4-BE49-F238E27FC236}">
              <a16:creationId xmlns:a16="http://schemas.microsoft.com/office/drawing/2014/main" id="{6CC66250-453B-46DD-AC68-4748D0D2F6AA}"/>
            </a:ext>
          </a:extLst>
        </xdr:cNvPr>
        <xdr:cNvCxnSpPr/>
      </xdr:nvCxnSpPr>
      <xdr:spPr>
        <a:xfrm flipV="1">
          <a:off x="6972300" y="10925928"/>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DC805EB-98BC-4FDA-9A4B-1BCA77D75F1C}"/>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44645A3-010E-4C34-92DF-59356BE4D0EB}"/>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1601712-DAF2-4AC9-8634-E58D019678A2}"/>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497A0C4-09AE-4965-8C71-15B476769E57}"/>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164534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AE7E847-B9E4-4FBA-A510-75A59E7955BD}"/>
            </a:ext>
          </a:extLst>
        </xdr:cNvPr>
        <xdr:cNvSpPr txBox="1"/>
      </xdr:nvSpPr>
      <xdr:spPr>
        <a:xfrm>
          <a:off x="9327095" y="1096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165415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AE92C69E-EA88-45AB-8B4E-EACA27ACD55E}"/>
            </a:ext>
          </a:extLst>
        </xdr:cNvPr>
        <xdr:cNvSpPr txBox="1"/>
      </xdr:nvSpPr>
      <xdr:spPr>
        <a:xfrm>
          <a:off x="8450795" y="1096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166505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6BE71BD-7201-4BB8-B7B2-EF5A1B034BC9}"/>
            </a:ext>
          </a:extLst>
        </xdr:cNvPr>
        <xdr:cNvSpPr txBox="1"/>
      </xdr:nvSpPr>
      <xdr:spPr>
        <a:xfrm>
          <a:off x="7561795" y="109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166915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8FBDD15-CF75-4097-B0C7-FFB500CC1657}"/>
            </a:ext>
          </a:extLst>
        </xdr:cNvPr>
        <xdr:cNvSpPr txBox="1"/>
      </xdr:nvSpPr>
      <xdr:spPr>
        <a:xfrm>
          <a:off x="6672795" y="1096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377D578-D1AE-4EB7-BE9E-C6E842176F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B6C8D53-5417-48DD-AD7B-73E7D5689C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EAAE98E-0541-4801-AFE0-639D384550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6D39BAF-695B-4E46-A21B-1E38D6814C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9B3DC08-09A7-4C2E-A7DF-0EE4026234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1C0C583-D07A-4AFD-9C91-99C68F173F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4A625AF-458D-4879-936B-85280DD673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D83B771-3CDE-4D01-A82D-DFF62B3C15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0DBA45F-0C5D-4256-A1F7-55BF120887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80B9B68-B193-4AF5-A2B6-E90985538F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925B225-59C6-42FF-9FBD-92E42F1239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0C650D6-155C-4AEC-958F-F22384B54B7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9D031C2-A17B-4E1C-9147-4470F68F49D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64D6109-A128-4DE4-99AA-256B9D0818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00347ED-038B-4FAA-9359-891CFFA613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D8F9FD3-812F-4426-ABE9-96BA5ADBA07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15A4D7A-27D6-490A-B77C-D8A4B888DE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57F195A-7FC8-403D-965B-FCB540D541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2970D38-37F6-4BDD-BA93-1F6299C7A8F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82E4B2A-DAD9-4956-A70E-76AD9FBC22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8518D33-0B86-4BBD-B2ED-9727C6587A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E7E5B6A-2146-4E19-BC5C-6148F697FE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2FF7E58-E35A-4D95-85C1-1054FED49E5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50468C0-651B-4963-900B-AC1635548E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80DC825-5A6D-45F7-90C6-760474AD37BF}"/>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042E4E3-213A-43A6-BB93-2360F36FC8F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63E83E4-176F-4DBE-A76D-DB84D3BCF4C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9893B1B-BC83-4A1E-9482-408770107AAB}"/>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DD92735F-3079-4943-8E7A-E03A0E018D4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B144B01-89FC-47C7-A749-EACFE6B17B4F}"/>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F4393930-CA4F-4865-8006-5238C4EE1A0E}"/>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F664A960-F797-4F5C-A28C-DBB06C04744B}"/>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704ECB11-31AF-46A5-94D8-C839CF3FAC4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EEDF7F6D-7C21-4899-80CB-C66A2A94EDDB}"/>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5CA8CBD6-CA75-4D16-8210-946582CA7D5D}"/>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DEADB31-80BB-420E-A2F1-31E3A6296A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2501D27-CB9B-4486-BA65-393BF63952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8424DB-2821-4ABB-A2A3-CB5B362E22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DB26074-BFEE-496B-9211-03B5652161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A0C4A9-9705-4F77-8984-1206CA1064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153036</xdr:rowOff>
    </xdr:from>
    <xdr:to>
      <xdr:col>24</xdr:col>
      <xdr:colOff>114300</xdr:colOff>
      <xdr:row>81</xdr:row>
      <xdr:rowOff>83186</xdr:rowOff>
    </xdr:to>
    <xdr:sp macro="" textlink="">
      <xdr:nvSpPr>
        <xdr:cNvPr id="302" name="楕円 301">
          <a:extLst>
            <a:ext uri="{FF2B5EF4-FFF2-40B4-BE49-F238E27FC236}">
              <a16:creationId xmlns:a16="http://schemas.microsoft.com/office/drawing/2014/main" id="{EF807CD1-AC26-4B2B-8034-6AF7DE6BA231}"/>
            </a:ext>
          </a:extLst>
        </xdr:cNvPr>
        <xdr:cNvSpPr/>
      </xdr:nvSpPr>
      <xdr:spPr>
        <a:xfrm>
          <a:off x="4584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263211D-CE0B-4019-AB8D-91EEDB4566FD}"/>
            </a:ext>
          </a:extLst>
        </xdr:cNvPr>
        <xdr:cNvSpPr txBox="1"/>
      </xdr:nvSpPr>
      <xdr:spPr>
        <a:xfrm>
          <a:off x="4673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304" name="楕円 303">
          <a:extLst>
            <a:ext uri="{FF2B5EF4-FFF2-40B4-BE49-F238E27FC236}">
              <a16:creationId xmlns:a16="http://schemas.microsoft.com/office/drawing/2014/main" id="{86E1F6BE-A64A-4A2F-A998-0CC35D0EC204}"/>
            </a:ext>
          </a:extLst>
        </xdr:cNvPr>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32386</xdr:rowOff>
    </xdr:to>
    <xdr:cxnSp macro="">
      <xdr:nvCxnSpPr>
        <xdr:cNvPr id="305" name="直線コネクタ 304">
          <a:extLst>
            <a:ext uri="{FF2B5EF4-FFF2-40B4-BE49-F238E27FC236}">
              <a16:creationId xmlns:a16="http://schemas.microsoft.com/office/drawing/2014/main" id="{185235B9-5CBA-431C-8A04-E54B89FF5B41}"/>
            </a:ext>
          </a:extLst>
        </xdr:cNvPr>
        <xdr:cNvCxnSpPr/>
      </xdr:nvCxnSpPr>
      <xdr:spPr>
        <a:xfrm>
          <a:off x="3797300" y="138893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306" name="楕円 305">
          <a:extLst>
            <a:ext uri="{FF2B5EF4-FFF2-40B4-BE49-F238E27FC236}">
              <a16:creationId xmlns:a16="http://schemas.microsoft.com/office/drawing/2014/main" id="{B2394E01-0DAA-42CD-ACB1-D06A0D5C452E}"/>
            </a:ext>
          </a:extLst>
        </xdr:cNvPr>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1905</xdr:rowOff>
    </xdr:to>
    <xdr:cxnSp macro="">
      <xdr:nvCxnSpPr>
        <xdr:cNvPr id="307" name="直線コネクタ 306">
          <a:extLst>
            <a:ext uri="{FF2B5EF4-FFF2-40B4-BE49-F238E27FC236}">
              <a16:creationId xmlns:a16="http://schemas.microsoft.com/office/drawing/2014/main" id="{BA8EBEAB-4D80-44AF-BC5A-2325E0DB03E5}"/>
            </a:ext>
          </a:extLst>
        </xdr:cNvPr>
        <xdr:cNvCxnSpPr/>
      </xdr:nvCxnSpPr>
      <xdr:spPr>
        <a:xfrm>
          <a:off x="2908300" y="1385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308" name="楕円 307">
          <a:extLst>
            <a:ext uri="{FF2B5EF4-FFF2-40B4-BE49-F238E27FC236}">
              <a16:creationId xmlns:a16="http://schemas.microsoft.com/office/drawing/2014/main" id="{65C158BB-FC80-46A1-BEC5-7156F4182DF3}"/>
            </a:ext>
          </a:extLst>
        </xdr:cNvPr>
        <xdr:cNvSpPr/>
      </xdr:nvSpPr>
      <xdr:spPr>
        <a:xfrm>
          <a:off x="1968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140970</xdr:rowOff>
    </xdr:to>
    <xdr:cxnSp macro="">
      <xdr:nvCxnSpPr>
        <xdr:cNvPr id="309" name="直線コネクタ 308">
          <a:extLst>
            <a:ext uri="{FF2B5EF4-FFF2-40B4-BE49-F238E27FC236}">
              <a16:creationId xmlns:a16="http://schemas.microsoft.com/office/drawing/2014/main" id="{B72EFF60-4B2E-4A61-AA6E-ACDA9BE98D48}"/>
            </a:ext>
          </a:extLst>
        </xdr:cNvPr>
        <xdr:cNvCxnSpPr/>
      </xdr:nvCxnSpPr>
      <xdr:spPr>
        <a:xfrm>
          <a:off x="2019300" y="138245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27305</xdr:rowOff>
    </xdr:from>
    <xdr:to>
      <xdr:col>6</xdr:col>
      <xdr:colOff>38100</xdr:colOff>
      <xdr:row>80</xdr:row>
      <xdr:rowOff>128905</xdr:rowOff>
    </xdr:to>
    <xdr:sp macro="" textlink="">
      <xdr:nvSpPr>
        <xdr:cNvPr id="310" name="楕円 309">
          <a:extLst>
            <a:ext uri="{FF2B5EF4-FFF2-40B4-BE49-F238E27FC236}">
              <a16:creationId xmlns:a16="http://schemas.microsoft.com/office/drawing/2014/main" id="{6B6093BD-8274-4E3A-883F-3AE09182CB07}"/>
            </a:ext>
          </a:extLst>
        </xdr:cNvPr>
        <xdr:cNvSpPr/>
      </xdr:nvSpPr>
      <xdr:spPr>
        <a:xfrm>
          <a:off x="1079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78105</xdr:rowOff>
    </xdr:from>
    <xdr:to>
      <xdr:col>10</xdr:col>
      <xdr:colOff>114300</xdr:colOff>
      <xdr:row>80</xdr:row>
      <xdr:rowOff>108586</xdr:rowOff>
    </xdr:to>
    <xdr:cxnSp macro="">
      <xdr:nvCxnSpPr>
        <xdr:cNvPr id="311" name="直線コネクタ 310">
          <a:extLst>
            <a:ext uri="{FF2B5EF4-FFF2-40B4-BE49-F238E27FC236}">
              <a16:creationId xmlns:a16="http://schemas.microsoft.com/office/drawing/2014/main" id="{63DBFBC0-767A-4756-826D-A5DB1BA2B8B9}"/>
            </a:ext>
          </a:extLst>
        </xdr:cNvPr>
        <xdr:cNvCxnSpPr/>
      </xdr:nvCxnSpPr>
      <xdr:spPr>
        <a:xfrm>
          <a:off x="1130300" y="137941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48F1AB9F-83CD-4D4D-A8C9-FE3E6C193A4B}"/>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A9927304-210E-45AE-A9B5-2D6FF58E8D25}"/>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A9D0B2A2-7F0A-48DE-8E75-51DF653C4965}"/>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10F52311-92B3-49B8-BD2E-532062889B9A}"/>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316" name="n_1mainValue【公営住宅】&#10;有形固定資産減価償却率">
          <a:extLst>
            <a:ext uri="{FF2B5EF4-FFF2-40B4-BE49-F238E27FC236}">
              <a16:creationId xmlns:a16="http://schemas.microsoft.com/office/drawing/2014/main" id="{6DB013AC-F012-425B-ABD1-1548B372DD20}"/>
            </a:ext>
          </a:extLst>
        </xdr:cNvPr>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7" name="n_2mainValue【公営住宅】&#10;有形固定資産減価償却率">
          <a:extLst>
            <a:ext uri="{FF2B5EF4-FFF2-40B4-BE49-F238E27FC236}">
              <a16:creationId xmlns:a16="http://schemas.microsoft.com/office/drawing/2014/main" id="{0551DCAB-0FC4-4D46-B063-9F4950813878}"/>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318" name="n_3mainValue【公営住宅】&#10;有形固定資産減価償却率">
          <a:extLst>
            <a:ext uri="{FF2B5EF4-FFF2-40B4-BE49-F238E27FC236}">
              <a16:creationId xmlns:a16="http://schemas.microsoft.com/office/drawing/2014/main" id="{2C591ACC-E628-4260-88DD-B6DBBA0954FB}"/>
            </a:ext>
          </a:extLst>
        </xdr:cNvPr>
        <xdr:cNvSpPr txBox="1"/>
      </xdr:nvSpPr>
      <xdr:spPr>
        <a:xfrm>
          <a:off x="1816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145432</xdr:rowOff>
    </xdr:from>
    <xdr:ext cx="405111" cy="259045"/>
    <xdr:sp macro="" textlink="">
      <xdr:nvSpPr>
        <xdr:cNvPr id="319" name="n_4mainValue【公営住宅】&#10;有形固定資産減価償却率">
          <a:extLst>
            <a:ext uri="{FF2B5EF4-FFF2-40B4-BE49-F238E27FC236}">
              <a16:creationId xmlns:a16="http://schemas.microsoft.com/office/drawing/2014/main" id="{29669071-08F5-4CA2-BFC6-021CB3E3730D}"/>
            </a:ext>
          </a:extLst>
        </xdr:cNvPr>
        <xdr:cNvSpPr txBox="1"/>
      </xdr:nvSpPr>
      <xdr:spPr>
        <a:xfrm>
          <a:off x="927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A33EB2A-305F-4D74-8B66-5F01406231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5B83FE0-AA89-45C3-A0D4-21164A5A48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E329896-3A1D-484F-939F-A5D86ECD96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D8DE445-F434-4080-A12A-D2910BBB70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AAD7EB2-AD51-4EF8-B3A7-73B0A2FDB9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03418A2-8F5F-420C-B0BE-CB82ABF269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CECDC65-15B2-4002-AF28-1960713204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3D19E5D-3ECD-4FE4-BC9F-A818E51992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AF54DBC-5491-4333-B9CE-8AEBF2A1F9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BB04980-44FF-4CE3-9564-C0A5551B8F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1E34B4C-3B2C-4826-BD9D-51B68F66A66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14847D3-2D1F-4C65-9D75-CB9BAE32DB1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A3F6B4FF-1D7B-4B36-A909-86CCFF864D1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CF853D6A-C3A8-49A9-A2A5-E084F5DF755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3D839F1-B7A5-4F32-8CFF-64B9C1DE608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4FC56469-3454-47D5-A8C1-6AFA35A0EF9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E2B419CC-D760-4BE5-AD35-C7CA5853DC8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49788947-AFBB-4079-A397-C5A7CFF059E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03B264D-0753-448B-80F6-3247094224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CDAE655-2BE3-4E00-951E-37AE2E84FCE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9FAB4372-0B3C-4472-85A4-44E703C3EF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F21CDCD6-DD94-40B1-9AC7-2D491E0C118F}"/>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DF90823F-EDBD-4B5A-AFED-9622386661CC}"/>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FF472084-6A0D-4879-9B3E-8827D7D43816}"/>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6DB5C42-86A6-4BFF-A7DA-288A928A2055}"/>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35B040B4-69CB-4DA9-BE54-85E67F2F6191}"/>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D1A30D55-9875-45CD-A73E-70D2B63348D8}"/>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148B7D3C-03C1-4230-8124-6F830D78D6CC}"/>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51B22451-BA21-4726-9777-1CE3ABD37539}"/>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45F0D6EB-BE8E-4F80-B052-7172F21BD096}"/>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B1926841-87C4-4892-8D8C-FE481E716B34}"/>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50F2DD82-1287-4121-B51D-5615B137E476}"/>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5689B35-85FC-49F6-858A-2D9A6B4316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BEC24B6-8AA9-4C42-AF6B-7A0C8760BE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340A3EB-BFE5-4D63-B3F6-54F6C0BFE0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A2950D6-D8B4-4DF9-863D-2853B51615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788874F-D884-4656-9BCD-887DC52872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114630</xdr:rowOff>
    </xdr:from>
    <xdr:to>
      <xdr:col>55</xdr:col>
      <xdr:colOff>50800</xdr:colOff>
      <xdr:row>86</xdr:row>
      <xdr:rowOff>44780</xdr:rowOff>
    </xdr:to>
    <xdr:sp macro="" textlink="">
      <xdr:nvSpPr>
        <xdr:cNvPr id="357" name="楕円 356">
          <a:extLst>
            <a:ext uri="{FF2B5EF4-FFF2-40B4-BE49-F238E27FC236}">
              <a16:creationId xmlns:a16="http://schemas.microsoft.com/office/drawing/2014/main" id="{1D179E58-5188-4854-B28A-9736F5F90A52}"/>
            </a:ext>
          </a:extLst>
        </xdr:cNvPr>
        <xdr:cNvSpPr/>
      </xdr:nvSpPr>
      <xdr:spPr>
        <a:xfrm>
          <a:off x="104267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5C2851D8-8A1D-47FD-B636-38EB62B385E9}"/>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115041</xdr:rowOff>
    </xdr:from>
    <xdr:to>
      <xdr:col>50</xdr:col>
      <xdr:colOff>165100</xdr:colOff>
      <xdr:row>86</xdr:row>
      <xdr:rowOff>45191</xdr:rowOff>
    </xdr:to>
    <xdr:sp macro="" textlink="">
      <xdr:nvSpPr>
        <xdr:cNvPr id="359" name="楕円 358">
          <a:extLst>
            <a:ext uri="{FF2B5EF4-FFF2-40B4-BE49-F238E27FC236}">
              <a16:creationId xmlns:a16="http://schemas.microsoft.com/office/drawing/2014/main" id="{B6E2C517-1695-48B0-9422-676FC2C03671}"/>
            </a:ext>
          </a:extLst>
        </xdr:cNvPr>
        <xdr:cNvSpPr/>
      </xdr:nvSpPr>
      <xdr:spPr>
        <a:xfrm>
          <a:off x="9588500" y="146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165430</xdr:rowOff>
    </xdr:from>
    <xdr:to>
      <xdr:col>55</xdr:col>
      <xdr:colOff>0</xdr:colOff>
      <xdr:row>85</xdr:row>
      <xdr:rowOff>165841</xdr:rowOff>
    </xdr:to>
    <xdr:cxnSp macro="">
      <xdr:nvCxnSpPr>
        <xdr:cNvPr id="360" name="直線コネクタ 359">
          <a:extLst>
            <a:ext uri="{FF2B5EF4-FFF2-40B4-BE49-F238E27FC236}">
              <a16:creationId xmlns:a16="http://schemas.microsoft.com/office/drawing/2014/main" id="{F1F9FF5D-DD8B-4295-8A95-6D780C99F0E3}"/>
            </a:ext>
          </a:extLst>
        </xdr:cNvPr>
        <xdr:cNvCxnSpPr/>
      </xdr:nvCxnSpPr>
      <xdr:spPr>
        <a:xfrm flipV="1">
          <a:off x="9639300" y="14738680"/>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1" name="楕円 360">
          <a:extLst>
            <a:ext uri="{FF2B5EF4-FFF2-40B4-BE49-F238E27FC236}">
              <a16:creationId xmlns:a16="http://schemas.microsoft.com/office/drawing/2014/main" id="{42110B03-EC97-4471-9A27-0862604EE76F}"/>
            </a:ext>
          </a:extLst>
        </xdr:cNvPr>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165841</xdr:rowOff>
    </xdr:from>
    <xdr:to>
      <xdr:col>50</xdr:col>
      <xdr:colOff>114300</xdr:colOff>
      <xdr:row>85</xdr:row>
      <xdr:rowOff>166115</xdr:rowOff>
    </xdr:to>
    <xdr:cxnSp macro="">
      <xdr:nvCxnSpPr>
        <xdr:cNvPr id="362" name="直線コネクタ 361">
          <a:extLst>
            <a:ext uri="{FF2B5EF4-FFF2-40B4-BE49-F238E27FC236}">
              <a16:creationId xmlns:a16="http://schemas.microsoft.com/office/drawing/2014/main" id="{CC6B7EDC-3F3D-46EA-896C-0074C373F0DA}"/>
            </a:ext>
          </a:extLst>
        </xdr:cNvPr>
        <xdr:cNvCxnSpPr/>
      </xdr:nvCxnSpPr>
      <xdr:spPr>
        <a:xfrm flipV="1">
          <a:off x="8750300" y="147390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115728</xdr:rowOff>
    </xdr:from>
    <xdr:to>
      <xdr:col>41</xdr:col>
      <xdr:colOff>101600</xdr:colOff>
      <xdr:row>86</xdr:row>
      <xdr:rowOff>45878</xdr:rowOff>
    </xdr:to>
    <xdr:sp macro="" textlink="">
      <xdr:nvSpPr>
        <xdr:cNvPr id="363" name="楕円 362">
          <a:extLst>
            <a:ext uri="{FF2B5EF4-FFF2-40B4-BE49-F238E27FC236}">
              <a16:creationId xmlns:a16="http://schemas.microsoft.com/office/drawing/2014/main" id="{D2424D18-A188-4301-8282-0D93B90B41A4}"/>
            </a:ext>
          </a:extLst>
        </xdr:cNvPr>
        <xdr:cNvSpPr/>
      </xdr:nvSpPr>
      <xdr:spPr>
        <a:xfrm>
          <a:off x="7810500" y="146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166528</xdr:rowOff>
    </xdr:to>
    <xdr:cxnSp macro="">
      <xdr:nvCxnSpPr>
        <xdr:cNvPr id="364" name="直線コネクタ 363">
          <a:extLst>
            <a:ext uri="{FF2B5EF4-FFF2-40B4-BE49-F238E27FC236}">
              <a16:creationId xmlns:a16="http://schemas.microsoft.com/office/drawing/2014/main" id="{981D4CBA-F4D7-41A8-AF3F-64D7005ED93F}"/>
            </a:ext>
          </a:extLst>
        </xdr:cNvPr>
        <xdr:cNvCxnSpPr/>
      </xdr:nvCxnSpPr>
      <xdr:spPr>
        <a:xfrm flipV="1">
          <a:off x="7861300" y="1473936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117647</xdr:rowOff>
    </xdr:from>
    <xdr:to>
      <xdr:col>36</xdr:col>
      <xdr:colOff>165100</xdr:colOff>
      <xdr:row>86</xdr:row>
      <xdr:rowOff>47797</xdr:rowOff>
    </xdr:to>
    <xdr:sp macro="" textlink="">
      <xdr:nvSpPr>
        <xdr:cNvPr id="365" name="楕円 364">
          <a:extLst>
            <a:ext uri="{FF2B5EF4-FFF2-40B4-BE49-F238E27FC236}">
              <a16:creationId xmlns:a16="http://schemas.microsoft.com/office/drawing/2014/main" id="{8FFF6287-388F-43CA-8E6F-2F7A50D30164}"/>
            </a:ext>
          </a:extLst>
        </xdr:cNvPr>
        <xdr:cNvSpPr/>
      </xdr:nvSpPr>
      <xdr:spPr>
        <a:xfrm>
          <a:off x="6921500" y="146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166528</xdr:rowOff>
    </xdr:from>
    <xdr:to>
      <xdr:col>41</xdr:col>
      <xdr:colOff>50800</xdr:colOff>
      <xdr:row>85</xdr:row>
      <xdr:rowOff>168447</xdr:rowOff>
    </xdr:to>
    <xdr:cxnSp macro="">
      <xdr:nvCxnSpPr>
        <xdr:cNvPr id="366" name="直線コネクタ 365">
          <a:extLst>
            <a:ext uri="{FF2B5EF4-FFF2-40B4-BE49-F238E27FC236}">
              <a16:creationId xmlns:a16="http://schemas.microsoft.com/office/drawing/2014/main" id="{4329F489-CFD4-4BA1-9569-9A73C9BE90E8}"/>
            </a:ext>
          </a:extLst>
        </xdr:cNvPr>
        <xdr:cNvCxnSpPr/>
      </xdr:nvCxnSpPr>
      <xdr:spPr>
        <a:xfrm flipV="1">
          <a:off x="6972300" y="14739778"/>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FA467F38-8997-4C1C-B6A6-56B874F36CE4}"/>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83CCAFE1-F231-4608-BA47-D52C3D6EF2A3}"/>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E61092C2-FB61-4483-8B1C-A1C0C2C74865}"/>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874EC4A9-1038-46B0-92B9-C749E254396D}"/>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36318</xdr:rowOff>
    </xdr:from>
    <xdr:ext cx="469744" cy="259045"/>
    <xdr:sp macro="" textlink="">
      <xdr:nvSpPr>
        <xdr:cNvPr id="371" name="n_1mainValue【公営住宅】&#10;一人当たり面積">
          <a:extLst>
            <a:ext uri="{FF2B5EF4-FFF2-40B4-BE49-F238E27FC236}">
              <a16:creationId xmlns:a16="http://schemas.microsoft.com/office/drawing/2014/main" id="{9F70152A-D1B0-42A0-BCC4-D7A54ABA6705}"/>
            </a:ext>
          </a:extLst>
        </xdr:cNvPr>
        <xdr:cNvSpPr txBox="1"/>
      </xdr:nvSpPr>
      <xdr:spPr>
        <a:xfrm>
          <a:off x="93917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2" name="n_2mainValue【公営住宅】&#10;一人当たり面積">
          <a:extLst>
            <a:ext uri="{FF2B5EF4-FFF2-40B4-BE49-F238E27FC236}">
              <a16:creationId xmlns:a16="http://schemas.microsoft.com/office/drawing/2014/main" id="{5FF9AE75-02B6-4C3B-BDC3-94675E4A6B08}"/>
            </a:ext>
          </a:extLst>
        </xdr:cNvPr>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37005</xdr:rowOff>
    </xdr:from>
    <xdr:ext cx="469744" cy="259045"/>
    <xdr:sp macro="" textlink="">
      <xdr:nvSpPr>
        <xdr:cNvPr id="373" name="n_3mainValue【公営住宅】&#10;一人当たり面積">
          <a:extLst>
            <a:ext uri="{FF2B5EF4-FFF2-40B4-BE49-F238E27FC236}">
              <a16:creationId xmlns:a16="http://schemas.microsoft.com/office/drawing/2014/main" id="{DC778292-910C-441C-A9E9-9599D923D19D}"/>
            </a:ext>
          </a:extLst>
        </xdr:cNvPr>
        <xdr:cNvSpPr txBox="1"/>
      </xdr:nvSpPr>
      <xdr:spPr>
        <a:xfrm>
          <a:off x="7626427" y="147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38924</xdr:rowOff>
    </xdr:from>
    <xdr:ext cx="469744" cy="259045"/>
    <xdr:sp macro="" textlink="">
      <xdr:nvSpPr>
        <xdr:cNvPr id="374" name="n_4mainValue【公営住宅】&#10;一人当たり面積">
          <a:extLst>
            <a:ext uri="{FF2B5EF4-FFF2-40B4-BE49-F238E27FC236}">
              <a16:creationId xmlns:a16="http://schemas.microsoft.com/office/drawing/2014/main" id="{5543E8E3-0B04-4DAC-87C4-ED134AF772AB}"/>
            </a:ext>
          </a:extLst>
        </xdr:cNvPr>
        <xdr:cNvSpPr txBox="1"/>
      </xdr:nvSpPr>
      <xdr:spPr>
        <a:xfrm>
          <a:off x="6737427" y="1478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06E8649-3E24-423B-84DB-D169B62B8E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ACD789F-E22F-4633-9657-81C9554CEC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686B6DE-E7D0-48A4-A424-88AAE154E0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65C5B3F-C1D7-474C-AA42-E157368C7C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10EB227-E7E0-465B-B8D2-41A9094AAF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A5A73CA-AD70-4123-8F8A-F879A30AF6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9120707-169F-4668-BD2A-74F17E02D2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BB2397C-E5BC-44BF-93B0-C7EED75986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49FF3FB-7BEF-4515-8904-258B0DB489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FD1FC47A-CD21-4A0E-8E4B-F1C413724F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55FB71E-8D5F-4444-AD4A-5B6FC03061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7A4F61-6A4B-43EB-A7A8-547F42609C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1E001E60-B6C1-4728-A463-03ED8719EC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8A44D532-7100-42DB-B933-B906FF004D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7841F87-2BD2-42E7-8D7B-1DC50353B4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2693D60-552A-42F5-8343-5EFAF2F810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1139794E-A979-4B97-B42A-7964EE560A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C6C3F6E-F751-4BD6-8E36-98C1AB681C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BC19D624-BEF7-4A51-B4C5-E36020A8DC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38EB649-A0CC-4151-BECF-86DA599B4D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418B31C-B162-4A45-BCD5-05FEEF9257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B3AEE7B5-F864-482C-BB44-2D84BE1B71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F8D7A91-B925-464E-930B-155BD3F979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B1DCFB7-0F0C-4F04-8392-A1E9DD507F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840C500C-AE24-4325-A90F-D96A24DCEF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DA8C0FB-7128-4F42-9800-E4816CE5B1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CB89AFAB-F7C6-4145-8204-9803C54423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D74D4A21-2905-49EA-A2E9-3DFB0DE8BC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58EA2CF7-0D08-4CB3-9B68-BD71789E327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D822EFCF-4936-4E60-9674-DD8AE2D7B47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535CAAA7-B2EE-405D-99BD-DD7230DACF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8A133FDE-1AA6-4FA0-8DC9-EEEBDCB8DC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23E906D1-7B34-4D92-AB5D-75A7F1D1ABA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F4A62791-12FA-40AE-A75F-328FF6B7217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749CEF8-9EED-4FFF-A7EF-CAAB1BEB409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3E97CE65-D578-4EE4-886D-242FD73BAD5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B21C8BC9-9F04-44D5-8DAA-92DE4006856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57927F5-AA8E-46BE-9E36-0306481904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627F1614-7493-4698-A733-D6E24F4794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54071A62-7B83-4BF6-B08D-5178B260ADA4}"/>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475D2DAF-207F-462C-A34F-473EA63E4EA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BEC2DB38-669F-482E-A9F4-4C4532A80BC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D68F6437-9C4C-41F7-B023-FDE885AFFD49}"/>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B6DF22AC-18EE-4EE0-92B0-3382F536A0B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D96A2FD-A4C5-4FE6-95C1-662C70712B69}"/>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141285F2-D6F6-47EC-A090-C9D63065B38A}"/>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BE65435D-CB4D-45AC-BA24-E48CF74BC2E1}"/>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D206F871-7332-476B-89E5-F89D9818CF79}"/>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FBD30647-7BC8-4104-93FF-2E0651AF9D56}"/>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1CF18D27-9979-47F2-8DA3-0545E567FEE8}"/>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0E3D59F-42FC-4563-ABDA-276047DD90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DE20F8F-EE18-4BA2-889D-B505FCB090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8B4A6A9-181D-45A7-BBE6-901203FF9D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04BD4C3-0697-46B9-889F-5FA8AFDF6B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7050AA1-3908-4DA0-8EF7-47FD9D638D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430" name="楕円 429">
          <a:extLst>
            <a:ext uri="{FF2B5EF4-FFF2-40B4-BE49-F238E27FC236}">
              <a16:creationId xmlns:a16="http://schemas.microsoft.com/office/drawing/2014/main" id="{6AA18481-F977-447F-8A32-3AD95C340821}"/>
            </a:ext>
          </a:extLst>
        </xdr:cNvPr>
        <xdr:cNvSpPr/>
      </xdr:nvSpPr>
      <xdr:spPr>
        <a:xfrm>
          <a:off x="16268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162577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6F9FE5B1-1305-4E64-B4CF-4E878A1FF9C3}"/>
            </a:ext>
          </a:extLst>
        </xdr:cNvPr>
        <xdr:cNvSpPr txBox="1"/>
      </xdr:nvSpPr>
      <xdr:spPr>
        <a:xfrm>
          <a:off x="16357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432" name="楕円 431">
          <a:extLst>
            <a:ext uri="{FF2B5EF4-FFF2-40B4-BE49-F238E27FC236}">
              <a16:creationId xmlns:a16="http://schemas.microsoft.com/office/drawing/2014/main" id="{9BE9BF57-98F0-4113-8D81-17444E16A4CF}"/>
            </a:ext>
          </a:extLst>
        </xdr:cNvPr>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63500</xdr:rowOff>
    </xdr:to>
    <xdr:cxnSp macro="">
      <xdr:nvCxnSpPr>
        <xdr:cNvPr id="433" name="直線コネクタ 432">
          <a:extLst>
            <a:ext uri="{FF2B5EF4-FFF2-40B4-BE49-F238E27FC236}">
              <a16:creationId xmlns:a16="http://schemas.microsoft.com/office/drawing/2014/main" id="{3C7E2B02-1BF1-4478-B593-0C9C2F3F7533}"/>
            </a:ext>
          </a:extLst>
        </xdr:cNvPr>
        <xdr:cNvCxnSpPr/>
      </xdr:nvCxnSpPr>
      <xdr:spPr>
        <a:xfrm>
          <a:off x="15481300" y="653415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92710</xdr:rowOff>
    </xdr:from>
    <xdr:to>
      <xdr:col>76</xdr:col>
      <xdr:colOff>165100</xdr:colOff>
      <xdr:row>38</xdr:row>
      <xdr:rowOff>22860</xdr:rowOff>
    </xdr:to>
    <xdr:sp macro="" textlink="">
      <xdr:nvSpPr>
        <xdr:cNvPr id="434" name="楕円 433">
          <a:extLst>
            <a:ext uri="{FF2B5EF4-FFF2-40B4-BE49-F238E27FC236}">
              <a16:creationId xmlns:a16="http://schemas.microsoft.com/office/drawing/2014/main" id="{E938955C-8ED6-4C93-96A9-F5237082D965}"/>
            </a:ext>
          </a:extLst>
        </xdr:cNvPr>
        <xdr:cNvSpPr/>
      </xdr:nvSpPr>
      <xdr:spPr>
        <a:xfrm>
          <a:off x="14541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143510</xdr:rowOff>
    </xdr:from>
    <xdr:to>
      <xdr:col>81</xdr:col>
      <xdr:colOff>50800</xdr:colOff>
      <xdr:row>38</xdr:row>
      <xdr:rowOff>19050</xdr:rowOff>
    </xdr:to>
    <xdr:cxnSp macro="">
      <xdr:nvCxnSpPr>
        <xdr:cNvPr id="435" name="直線コネクタ 434">
          <a:extLst>
            <a:ext uri="{FF2B5EF4-FFF2-40B4-BE49-F238E27FC236}">
              <a16:creationId xmlns:a16="http://schemas.microsoft.com/office/drawing/2014/main" id="{56E8B8A0-7A23-4706-99F7-CB316FDF9B27}"/>
            </a:ext>
          </a:extLst>
        </xdr:cNvPr>
        <xdr:cNvCxnSpPr/>
      </xdr:nvCxnSpPr>
      <xdr:spPr>
        <a:xfrm>
          <a:off x="14592300" y="648716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44450</xdr:rowOff>
    </xdr:from>
    <xdr:to>
      <xdr:col>72</xdr:col>
      <xdr:colOff>38100</xdr:colOff>
      <xdr:row>37</xdr:row>
      <xdr:rowOff>146050</xdr:rowOff>
    </xdr:to>
    <xdr:sp macro="" textlink="">
      <xdr:nvSpPr>
        <xdr:cNvPr id="436" name="楕円 435">
          <a:extLst>
            <a:ext uri="{FF2B5EF4-FFF2-40B4-BE49-F238E27FC236}">
              <a16:creationId xmlns:a16="http://schemas.microsoft.com/office/drawing/2014/main" id="{1F53ADC2-6089-4551-8C03-453A38887B75}"/>
            </a:ext>
          </a:extLst>
        </xdr:cNvPr>
        <xdr:cNvSpPr/>
      </xdr:nvSpPr>
      <xdr:spPr>
        <a:xfrm>
          <a:off x="1365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95250</xdr:rowOff>
    </xdr:from>
    <xdr:to>
      <xdr:col>76</xdr:col>
      <xdr:colOff>114300</xdr:colOff>
      <xdr:row>37</xdr:row>
      <xdr:rowOff>143510</xdr:rowOff>
    </xdr:to>
    <xdr:cxnSp macro="">
      <xdr:nvCxnSpPr>
        <xdr:cNvPr id="437" name="直線コネクタ 436">
          <a:extLst>
            <a:ext uri="{FF2B5EF4-FFF2-40B4-BE49-F238E27FC236}">
              <a16:creationId xmlns:a16="http://schemas.microsoft.com/office/drawing/2014/main" id="{40F2FB4D-3754-4DA4-9BAA-3D1892D41254}"/>
            </a:ext>
          </a:extLst>
        </xdr:cNvPr>
        <xdr:cNvCxnSpPr/>
      </xdr:nvCxnSpPr>
      <xdr:spPr>
        <a:xfrm>
          <a:off x="13703300" y="643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5080</xdr:rowOff>
    </xdr:from>
    <xdr:to>
      <xdr:col>67</xdr:col>
      <xdr:colOff>101600</xdr:colOff>
      <xdr:row>37</xdr:row>
      <xdr:rowOff>106680</xdr:rowOff>
    </xdr:to>
    <xdr:sp macro="" textlink="">
      <xdr:nvSpPr>
        <xdr:cNvPr id="438" name="楕円 437">
          <a:extLst>
            <a:ext uri="{FF2B5EF4-FFF2-40B4-BE49-F238E27FC236}">
              <a16:creationId xmlns:a16="http://schemas.microsoft.com/office/drawing/2014/main" id="{2AF17BA3-8D51-4A6C-BC87-77EE98CD3D51}"/>
            </a:ext>
          </a:extLst>
        </xdr:cNvPr>
        <xdr:cNvSpPr/>
      </xdr:nvSpPr>
      <xdr:spPr>
        <a:xfrm>
          <a:off x="12763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55880</xdr:rowOff>
    </xdr:from>
    <xdr:to>
      <xdr:col>71</xdr:col>
      <xdr:colOff>177800</xdr:colOff>
      <xdr:row>37</xdr:row>
      <xdr:rowOff>95250</xdr:rowOff>
    </xdr:to>
    <xdr:cxnSp macro="">
      <xdr:nvCxnSpPr>
        <xdr:cNvPr id="439" name="直線コネクタ 438">
          <a:extLst>
            <a:ext uri="{FF2B5EF4-FFF2-40B4-BE49-F238E27FC236}">
              <a16:creationId xmlns:a16="http://schemas.microsoft.com/office/drawing/2014/main" id="{AED5B1B2-50AB-4165-8B88-71168967DCCF}"/>
            </a:ext>
          </a:extLst>
        </xdr:cNvPr>
        <xdr:cNvCxnSpPr/>
      </xdr:nvCxnSpPr>
      <xdr:spPr>
        <a:xfrm>
          <a:off x="12814300" y="63995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22AD52F-DFB3-409D-BA1E-F6D6EF950388}"/>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A041CA7-0B37-40CB-8C65-535554BF5A64}"/>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54A5A966-8C11-4AF6-BE11-1591D43609E8}"/>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7D8D1200-CD34-417E-BE55-B50B64E70640}"/>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6D3633E8-63DB-4AF7-B0A3-9CBE3B25A37D}"/>
            </a:ext>
          </a:extLst>
        </xdr:cNvPr>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13987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69D83D86-E5D1-42A5-9FE6-C4E688E1E246}"/>
            </a:ext>
          </a:extLst>
        </xdr:cNvPr>
        <xdr:cNvSpPr txBox="1"/>
      </xdr:nvSpPr>
      <xdr:spPr>
        <a:xfrm>
          <a:off x="143897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137177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23B0B0D-6D5F-4A60-BA3E-BA8BF4A42BDA}"/>
            </a:ext>
          </a:extLst>
        </xdr:cNvPr>
        <xdr:cNvSpPr txBox="1"/>
      </xdr:nvSpPr>
      <xdr:spPr>
        <a:xfrm>
          <a:off x="13500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123207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97A97848-E65D-4A2E-85CB-8628426BC9C8}"/>
            </a:ext>
          </a:extLst>
        </xdr:cNvPr>
        <xdr:cNvSpPr txBox="1"/>
      </xdr:nvSpPr>
      <xdr:spPr>
        <a:xfrm>
          <a:off x="126117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9B4A68C9-35C5-4135-AC4D-C9E16BF9DA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FF6DB3A-D45E-4B85-9747-8D2C89C2B4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1AEC3BFC-DBBB-4A78-84A8-F7B2849390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D3BEAD1-B585-4C69-AACD-DDF3D00D26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32DED9CE-D1FC-42BF-99C7-07DCB02825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421C7B9-4B80-42BC-9162-D80AD33E71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2F217D9-10ED-442B-887D-F576696AFA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C705EAE-906C-4A09-9F42-FFA795C3E4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87A7B64C-9FF1-46B8-B89B-26CE3E24FF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3FBEA8F-95F5-4191-87CC-80BD6450C1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137E2CFF-1A8C-4203-833B-939C50564E9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3958D946-7A20-4E64-B140-E077024C1CF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684F5495-D7D8-4F98-AFAD-6AFB501D1D9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CB344C7B-98D7-4298-BF88-4BD1ABAD303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AEB0EE42-20EE-495D-B511-7AAEE631473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F830EC5C-7542-4701-AF9F-131CB9E625D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94A3ED89-A673-407A-B4B3-9A8B9C74CAF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2F253170-7A97-4958-81E4-FF1D3951837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8A9D957D-52BC-4133-BDB7-954EA1E9F1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FDDF811A-18D3-4696-9C94-419742BEE85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DF716B01-CE15-4E59-9901-76F6116D80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3E6AB850-EB70-41A8-AB97-314F5D036F37}"/>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4FCB906B-263D-4643-8F20-664B479A802E}"/>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67EFFB4E-420A-4A36-A150-A7D74F5CAD03}"/>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E75191B6-D01C-4F09-8002-48748EBA9EE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ABC61F41-6D13-4B84-B825-CA5087FAFAB2}"/>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2641CAFD-C58C-4750-861C-0C72A2166684}"/>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FAE97115-C980-4F98-9E33-159A746C90F3}"/>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76E52C7B-4E37-4559-AC57-8655421017E3}"/>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4D1F02FF-CE40-4CB1-8841-18778AA271BD}"/>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EF79C48-4708-477C-A15A-65B2DDEB669D}"/>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9540F2F1-E9FC-4BB6-B8F7-16669EC91B13}"/>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6760453-1D19-4983-A0C7-5B5B2A94CC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F245937-B3A4-42E5-BC1C-E1ADEDA103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0CC0524-523A-4C35-AD77-39A7F9EEA6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05F3872-1CA6-4466-94DE-102B561F5B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AB5A407-126B-4E34-99F9-66240D7631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5" name="楕円 484">
          <a:extLst>
            <a:ext uri="{FF2B5EF4-FFF2-40B4-BE49-F238E27FC236}">
              <a16:creationId xmlns:a16="http://schemas.microsoft.com/office/drawing/2014/main" id="{A1479E93-12C4-41F7-8602-2CC03C193905}"/>
            </a:ext>
          </a:extLst>
        </xdr:cNvPr>
        <xdr:cNvSpPr/>
      </xdr:nvSpPr>
      <xdr:spPr>
        <a:xfrm>
          <a:off x="22110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132859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B62495F8-10CE-43C5-A3F8-C3DD0E0DE3AD}"/>
            </a:ext>
          </a:extLst>
        </xdr:cNvPr>
        <xdr:cNvSpPr txBox="1"/>
      </xdr:nvSpPr>
      <xdr:spPr>
        <a:xfrm>
          <a:off x="221996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487" name="楕円 486">
          <a:extLst>
            <a:ext uri="{FF2B5EF4-FFF2-40B4-BE49-F238E27FC236}">
              <a16:creationId xmlns:a16="http://schemas.microsoft.com/office/drawing/2014/main" id="{A0C6B355-59C6-418E-9964-6B5965922080}"/>
            </a:ext>
          </a:extLst>
        </xdr:cNvPr>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37</xdr:row>
      <xdr:rowOff>165354</xdr:rowOff>
    </xdr:to>
    <xdr:cxnSp macro="">
      <xdr:nvCxnSpPr>
        <xdr:cNvPr id="488" name="直線コネクタ 487">
          <a:extLst>
            <a:ext uri="{FF2B5EF4-FFF2-40B4-BE49-F238E27FC236}">
              <a16:creationId xmlns:a16="http://schemas.microsoft.com/office/drawing/2014/main" id="{FC264D61-CE66-47AA-B5F5-43654E9B9100}"/>
            </a:ext>
          </a:extLst>
        </xdr:cNvPr>
        <xdr:cNvCxnSpPr/>
      </xdr:nvCxnSpPr>
      <xdr:spPr>
        <a:xfrm flipV="1">
          <a:off x="21323300" y="650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489" name="楕円 488">
          <a:extLst>
            <a:ext uri="{FF2B5EF4-FFF2-40B4-BE49-F238E27FC236}">
              <a16:creationId xmlns:a16="http://schemas.microsoft.com/office/drawing/2014/main" id="{49616122-B15F-42AC-922D-B9D5A895DB17}"/>
            </a:ext>
          </a:extLst>
        </xdr:cNvPr>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165354</xdr:rowOff>
    </xdr:from>
    <xdr:to>
      <xdr:col>111</xdr:col>
      <xdr:colOff>177800</xdr:colOff>
      <xdr:row>37</xdr:row>
      <xdr:rowOff>169926</xdr:rowOff>
    </xdr:to>
    <xdr:cxnSp macro="">
      <xdr:nvCxnSpPr>
        <xdr:cNvPr id="490" name="直線コネクタ 489">
          <a:extLst>
            <a:ext uri="{FF2B5EF4-FFF2-40B4-BE49-F238E27FC236}">
              <a16:creationId xmlns:a16="http://schemas.microsoft.com/office/drawing/2014/main" id="{F28DD53A-DD55-40A4-AD9C-1CD4F19D7992}"/>
            </a:ext>
          </a:extLst>
        </xdr:cNvPr>
        <xdr:cNvCxnSpPr/>
      </xdr:nvCxnSpPr>
      <xdr:spPr>
        <a:xfrm flipV="1">
          <a:off x="20434300" y="650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114554</xdr:rowOff>
    </xdr:from>
    <xdr:to>
      <xdr:col>102</xdr:col>
      <xdr:colOff>165100</xdr:colOff>
      <xdr:row>38</xdr:row>
      <xdr:rowOff>44704</xdr:rowOff>
    </xdr:to>
    <xdr:sp macro="" textlink="">
      <xdr:nvSpPr>
        <xdr:cNvPr id="491" name="楕円 490">
          <a:extLst>
            <a:ext uri="{FF2B5EF4-FFF2-40B4-BE49-F238E27FC236}">
              <a16:creationId xmlns:a16="http://schemas.microsoft.com/office/drawing/2014/main" id="{AB8A31E7-761C-4366-80EA-3A07975EBB88}"/>
            </a:ext>
          </a:extLst>
        </xdr:cNvPr>
        <xdr:cNvSpPr/>
      </xdr:nvSpPr>
      <xdr:spPr>
        <a:xfrm>
          <a:off x="19494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165354</xdr:rowOff>
    </xdr:from>
    <xdr:to>
      <xdr:col>107</xdr:col>
      <xdr:colOff>50800</xdr:colOff>
      <xdr:row>37</xdr:row>
      <xdr:rowOff>169926</xdr:rowOff>
    </xdr:to>
    <xdr:cxnSp macro="">
      <xdr:nvCxnSpPr>
        <xdr:cNvPr id="492" name="直線コネクタ 491">
          <a:extLst>
            <a:ext uri="{FF2B5EF4-FFF2-40B4-BE49-F238E27FC236}">
              <a16:creationId xmlns:a16="http://schemas.microsoft.com/office/drawing/2014/main" id="{288EDC33-33A4-4BFD-BB35-9D18F999FB71}"/>
            </a:ext>
          </a:extLst>
        </xdr:cNvPr>
        <xdr:cNvCxnSpPr/>
      </xdr:nvCxnSpPr>
      <xdr:spPr>
        <a:xfrm>
          <a:off x="19545300" y="650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493" name="楕円 492">
          <a:extLst>
            <a:ext uri="{FF2B5EF4-FFF2-40B4-BE49-F238E27FC236}">
              <a16:creationId xmlns:a16="http://schemas.microsoft.com/office/drawing/2014/main" id="{54C71021-BBAD-466C-B081-D94E2DBA60C9}"/>
            </a:ext>
          </a:extLst>
        </xdr:cNvPr>
        <xdr:cNvSpPr/>
      </xdr:nvSpPr>
      <xdr:spPr>
        <a:xfrm>
          <a:off x="18605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165354</xdr:rowOff>
    </xdr:from>
    <xdr:to>
      <xdr:col>102</xdr:col>
      <xdr:colOff>114300</xdr:colOff>
      <xdr:row>37</xdr:row>
      <xdr:rowOff>167640</xdr:rowOff>
    </xdr:to>
    <xdr:cxnSp macro="">
      <xdr:nvCxnSpPr>
        <xdr:cNvPr id="494" name="直線コネクタ 493">
          <a:extLst>
            <a:ext uri="{FF2B5EF4-FFF2-40B4-BE49-F238E27FC236}">
              <a16:creationId xmlns:a16="http://schemas.microsoft.com/office/drawing/2014/main" id="{2209B1D5-390E-4CD3-8FB8-40EF5AD1A5C3}"/>
            </a:ext>
          </a:extLst>
        </xdr:cNvPr>
        <xdr:cNvCxnSpPr/>
      </xdr:nvCxnSpPr>
      <xdr:spPr>
        <a:xfrm flipV="1">
          <a:off x="18656300" y="65090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DF52C839-167A-42C4-B3D1-3181D8E9C7FE}"/>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E8F5DA41-1FB7-48D3-8702-7204F50FC99D}"/>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E21472A8-88D3-49A3-8161-CEC4626335AB}"/>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E52367C8-469E-4F6E-A8E0-C3CF0921F07A}"/>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8C185767-40EB-4226-B0AC-931663148A5A}"/>
            </a:ext>
          </a:extLst>
        </xdr:cNvPr>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14D6718F-ABE8-402C-AFCE-91FF0BF1C7EE}"/>
            </a:ext>
          </a:extLst>
        </xdr:cNvPr>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61231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405159D9-EE8A-4162-8195-AEF3847C3158}"/>
            </a:ext>
          </a:extLst>
        </xdr:cNvPr>
        <xdr:cNvSpPr txBox="1"/>
      </xdr:nvSpPr>
      <xdr:spPr>
        <a:xfrm>
          <a:off x="19310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63517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D13B9CB-5A43-4F5E-A6EF-08FE5B032B1E}"/>
            </a:ext>
          </a:extLst>
        </xdr:cNvPr>
        <xdr:cNvSpPr txBox="1"/>
      </xdr:nvSpPr>
      <xdr:spPr>
        <a:xfrm>
          <a:off x="18421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8ACEA281-C737-4BBE-8254-A9749229AE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2140FD37-556A-470E-848C-39F5D77022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872D09A7-C36A-4540-8056-0DC6C59EB3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9AA94CFD-57EA-4C60-8D71-2FA3574D96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F82754C-CA38-4A0E-B43A-306DDFEC8B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DA62294-95FA-4D22-9A15-F86B080B72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CFDAA1BC-EA92-460E-9D42-BA83B5E1EC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5B362CA6-40C0-4A96-9D66-3766968FBD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F5D038B8-869A-4739-AAF3-44DECD3A0C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11850AD-ED70-4B68-8C43-5D7F16F524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FF904E9B-022E-4AB1-81C3-BFA5F0F305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3C53B2A5-743C-4991-9095-865E7B7DCC5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30FBBD74-616C-41DF-8ED9-7E141C987802}"/>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6504A6BB-079F-4248-AA70-B72F41810FE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B85280A0-2749-4339-83DF-2750F74D83B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BD4894F7-9AAA-480A-AD18-5892FB03A0E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6EF151D3-B124-43FC-9CE1-5D10C9EB7F3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61734A57-A71C-40F1-A406-0BA81D8AD64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C0CD5986-8DFF-4AF2-89D9-FE26AD671A5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AD897112-F29F-4627-8288-C1B9139585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B7FA7E26-74A3-4303-B625-14AA2CC05FC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59BE7248-A1D9-427C-BF5C-DBD9356846B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8696EFAD-2FDD-4F29-BAD7-8C6A0A312F4A}"/>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BE0649F6-A8D9-4B71-82A8-C0191A7CC4E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BC908852-5A91-46C1-A861-B5062F44C457}"/>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B7B125D9-FD06-401E-B7C7-E3A453502A4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722C7D93-2AC5-4EE9-950B-74B672A29314}"/>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978B59F-F675-4D0C-B091-CF25BE61A7E6}"/>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4E311F12-26A3-4A60-95F8-7169EFB45E96}"/>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940A1D00-FBBB-450F-9B06-F359E3354A25}"/>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B967B438-F6E5-4D44-AE23-102C01483D5F}"/>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66802EA1-1578-407C-B1DB-A7C6BDA376D7}"/>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4B4C19B1-4A2B-44A9-8C3F-C948D08635E4}"/>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96FD86C-2D3E-44C7-BDB7-B59157B65A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CD82180-9D3B-41BD-89FA-0DAFB2929B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800F709-5658-4647-BD1D-793D3D8458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CC8558B-14C5-4919-8D31-4DF20C8160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5D2172A-ECFB-4836-AF90-7F466568E4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106934</xdr:rowOff>
    </xdr:from>
    <xdr:to>
      <xdr:col>85</xdr:col>
      <xdr:colOff>177800</xdr:colOff>
      <xdr:row>59</xdr:row>
      <xdr:rowOff>37084</xdr:rowOff>
    </xdr:to>
    <xdr:sp macro="" textlink="">
      <xdr:nvSpPr>
        <xdr:cNvPr id="541" name="楕円 540">
          <a:extLst>
            <a:ext uri="{FF2B5EF4-FFF2-40B4-BE49-F238E27FC236}">
              <a16:creationId xmlns:a16="http://schemas.microsoft.com/office/drawing/2014/main" id="{AFE7B0E2-8C41-4B37-9F72-E23435A215EE}"/>
            </a:ext>
          </a:extLst>
        </xdr:cNvPr>
        <xdr:cNvSpPr/>
      </xdr:nvSpPr>
      <xdr:spPr>
        <a:xfrm>
          <a:off x="162687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129811</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F58D95A4-1F36-4C8B-B1DB-BE25A8F924B9}"/>
            </a:ext>
          </a:extLst>
        </xdr:cNvPr>
        <xdr:cNvSpPr txBox="1"/>
      </xdr:nvSpPr>
      <xdr:spPr>
        <a:xfrm>
          <a:off x="16357600" y="990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43" name="楕円 542">
          <a:extLst>
            <a:ext uri="{FF2B5EF4-FFF2-40B4-BE49-F238E27FC236}">
              <a16:creationId xmlns:a16="http://schemas.microsoft.com/office/drawing/2014/main" id="{842B21E4-36FC-4BA0-A84B-275B926EC1DC}"/>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157734</xdr:rowOff>
    </xdr:to>
    <xdr:cxnSp macro="">
      <xdr:nvCxnSpPr>
        <xdr:cNvPr id="544" name="直線コネクタ 543">
          <a:extLst>
            <a:ext uri="{FF2B5EF4-FFF2-40B4-BE49-F238E27FC236}">
              <a16:creationId xmlns:a16="http://schemas.microsoft.com/office/drawing/2014/main" id="{970DFD4B-ADD8-4603-8966-5C9DF92E7751}"/>
            </a:ext>
          </a:extLst>
        </xdr:cNvPr>
        <xdr:cNvCxnSpPr/>
      </xdr:nvCxnSpPr>
      <xdr:spPr>
        <a:xfrm>
          <a:off x="15481300" y="1008126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545" name="楕円 544">
          <a:extLst>
            <a:ext uri="{FF2B5EF4-FFF2-40B4-BE49-F238E27FC236}">
              <a16:creationId xmlns:a16="http://schemas.microsoft.com/office/drawing/2014/main" id="{52E6FD1E-A28C-49B7-BE3C-A92B5D6ABAE3}"/>
            </a:ext>
          </a:extLst>
        </xdr:cNvPr>
        <xdr:cNvSpPr/>
      </xdr:nvSpPr>
      <xdr:spPr>
        <a:xfrm>
          <a:off x="14541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4572</xdr:rowOff>
    </xdr:to>
    <xdr:cxnSp macro="">
      <xdr:nvCxnSpPr>
        <xdr:cNvPr id="546" name="直線コネクタ 545">
          <a:extLst>
            <a:ext uri="{FF2B5EF4-FFF2-40B4-BE49-F238E27FC236}">
              <a16:creationId xmlns:a16="http://schemas.microsoft.com/office/drawing/2014/main" id="{850C0CF8-CB90-49F0-BD12-AB647F4C2B00}"/>
            </a:ext>
          </a:extLst>
        </xdr:cNvPr>
        <xdr:cNvCxnSpPr/>
      </xdr:nvCxnSpPr>
      <xdr:spPr>
        <a:xfrm flipV="1">
          <a:off x="14592300" y="100812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122936</xdr:rowOff>
    </xdr:from>
    <xdr:to>
      <xdr:col>72</xdr:col>
      <xdr:colOff>38100</xdr:colOff>
      <xdr:row>59</xdr:row>
      <xdr:rowOff>53086</xdr:rowOff>
    </xdr:to>
    <xdr:sp macro="" textlink="">
      <xdr:nvSpPr>
        <xdr:cNvPr id="547" name="楕円 546">
          <a:extLst>
            <a:ext uri="{FF2B5EF4-FFF2-40B4-BE49-F238E27FC236}">
              <a16:creationId xmlns:a16="http://schemas.microsoft.com/office/drawing/2014/main" id="{B479F4F7-F334-4B74-840A-DFF9DB28AEA1}"/>
            </a:ext>
          </a:extLst>
        </xdr:cNvPr>
        <xdr:cNvSpPr/>
      </xdr:nvSpPr>
      <xdr:spPr>
        <a:xfrm>
          <a:off x="13652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xdr:rowOff>
    </xdr:from>
    <xdr:to>
      <xdr:col>76</xdr:col>
      <xdr:colOff>114300</xdr:colOff>
      <xdr:row>59</xdr:row>
      <xdr:rowOff>4572</xdr:rowOff>
    </xdr:to>
    <xdr:cxnSp macro="">
      <xdr:nvCxnSpPr>
        <xdr:cNvPr id="548" name="直線コネクタ 547">
          <a:extLst>
            <a:ext uri="{FF2B5EF4-FFF2-40B4-BE49-F238E27FC236}">
              <a16:creationId xmlns:a16="http://schemas.microsoft.com/office/drawing/2014/main" id="{85079853-ED0D-4B92-9D53-961EFBFFED76}"/>
            </a:ext>
          </a:extLst>
        </xdr:cNvPr>
        <xdr:cNvCxnSpPr/>
      </xdr:nvCxnSpPr>
      <xdr:spPr>
        <a:xfrm>
          <a:off x="13703300" y="101178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168656</xdr:rowOff>
    </xdr:from>
    <xdr:to>
      <xdr:col>67</xdr:col>
      <xdr:colOff>101600</xdr:colOff>
      <xdr:row>61</xdr:row>
      <xdr:rowOff>98806</xdr:rowOff>
    </xdr:to>
    <xdr:sp macro="" textlink="">
      <xdr:nvSpPr>
        <xdr:cNvPr id="549" name="楕円 548">
          <a:extLst>
            <a:ext uri="{FF2B5EF4-FFF2-40B4-BE49-F238E27FC236}">
              <a16:creationId xmlns:a16="http://schemas.microsoft.com/office/drawing/2014/main" id="{1147CB5D-4D40-4AEC-9350-07733997CBE2}"/>
            </a:ext>
          </a:extLst>
        </xdr:cNvPr>
        <xdr:cNvSpPr/>
      </xdr:nvSpPr>
      <xdr:spPr>
        <a:xfrm>
          <a:off x="12763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xdr:rowOff>
    </xdr:from>
    <xdr:to>
      <xdr:col>71</xdr:col>
      <xdr:colOff>177800</xdr:colOff>
      <xdr:row>61</xdr:row>
      <xdr:rowOff>48006</xdr:rowOff>
    </xdr:to>
    <xdr:cxnSp macro="">
      <xdr:nvCxnSpPr>
        <xdr:cNvPr id="550" name="直線コネクタ 549">
          <a:extLst>
            <a:ext uri="{FF2B5EF4-FFF2-40B4-BE49-F238E27FC236}">
              <a16:creationId xmlns:a16="http://schemas.microsoft.com/office/drawing/2014/main" id="{CB037D06-44D5-4021-8ACE-B433189568B1}"/>
            </a:ext>
          </a:extLst>
        </xdr:cNvPr>
        <xdr:cNvCxnSpPr/>
      </xdr:nvCxnSpPr>
      <xdr:spPr>
        <a:xfrm flipV="1">
          <a:off x="12814300" y="1011783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426739A9-8F60-4AB9-966C-31F41C6F5F79}"/>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285CC23C-B6D8-4090-856C-F058E9FC6AFC}"/>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6D15FD3E-5E8D-4A7C-8EB2-276CD356B635}"/>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779C7BF3-1420-4C98-9455-7C90F3D2374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55" name="n_1mainValue【学校施設】&#10;有形固定資産減価償却率">
          <a:extLst>
            <a:ext uri="{FF2B5EF4-FFF2-40B4-BE49-F238E27FC236}">
              <a16:creationId xmlns:a16="http://schemas.microsoft.com/office/drawing/2014/main" id="{E83970F8-2080-4E6D-8BAF-3825F95A5422}"/>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46499</xdr:rowOff>
    </xdr:from>
    <xdr:ext cx="405111" cy="259045"/>
    <xdr:sp macro="" textlink="">
      <xdr:nvSpPr>
        <xdr:cNvPr id="556" name="n_2mainValue【学校施設】&#10;有形固定資産減価償却率">
          <a:extLst>
            <a:ext uri="{FF2B5EF4-FFF2-40B4-BE49-F238E27FC236}">
              <a16:creationId xmlns:a16="http://schemas.microsoft.com/office/drawing/2014/main" id="{D3249669-9934-43EE-BB19-F6BEA9BA0AC2}"/>
            </a:ext>
          </a:extLst>
        </xdr:cNvPr>
        <xdr:cNvSpPr txBox="1"/>
      </xdr:nvSpPr>
      <xdr:spPr>
        <a:xfrm>
          <a:off x="14389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44213</xdr:rowOff>
    </xdr:from>
    <xdr:ext cx="405111" cy="259045"/>
    <xdr:sp macro="" textlink="">
      <xdr:nvSpPr>
        <xdr:cNvPr id="557" name="n_3mainValue【学校施設】&#10;有形固定資産減価償却率">
          <a:extLst>
            <a:ext uri="{FF2B5EF4-FFF2-40B4-BE49-F238E27FC236}">
              <a16:creationId xmlns:a16="http://schemas.microsoft.com/office/drawing/2014/main" id="{67BAEA37-8849-4D16-BD75-4FD9DA5329F5}"/>
            </a:ext>
          </a:extLst>
        </xdr:cNvPr>
        <xdr:cNvSpPr txBox="1"/>
      </xdr:nvSpPr>
      <xdr:spPr>
        <a:xfrm>
          <a:off x="13500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89933</xdr:rowOff>
    </xdr:from>
    <xdr:ext cx="405111" cy="259045"/>
    <xdr:sp macro="" textlink="">
      <xdr:nvSpPr>
        <xdr:cNvPr id="558" name="n_4mainValue【学校施設】&#10;有形固定資産減価償却率">
          <a:extLst>
            <a:ext uri="{FF2B5EF4-FFF2-40B4-BE49-F238E27FC236}">
              <a16:creationId xmlns:a16="http://schemas.microsoft.com/office/drawing/2014/main" id="{794A2554-6E49-43F2-850E-D3E7D6F8A9C5}"/>
            </a:ext>
          </a:extLst>
        </xdr:cNvPr>
        <xdr:cNvSpPr txBox="1"/>
      </xdr:nvSpPr>
      <xdr:spPr>
        <a:xfrm>
          <a:off x="12611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5ADC4B75-285D-4625-B951-C263D8D4FD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2F560EA4-0306-419F-A2DC-F1AFD2696F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7E480D58-54C9-4F82-A3FC-09CDBE56B4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414E0F6-48EC-42A2-B02B-7453EAD7D1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ED2326B2-6B74-47B2-8894-DAA7593487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C1AE2D29-5673-460E-BE7D-1CDF074CBA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7317E6AA-EBEF-420F-B725-2723958923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4DB15C64-BF17-44C9-8149-A460DA7922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1939F9D0-F643-4C92-A3B2-2673964C09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11607135-BD4B-4DC2-839F-EE9AF1930E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12C06153-EBA5-4031-BF96-8209EA79089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C97F3FD1-E68F-449D-9924-E6F717A2544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912814B3-7A89-4814-BD2A-0BD93B515FF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D81E3936-76C1-4320-B1DD-8C63DEB249D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AEB40101-172D-49D3-9318-FC000A8EFC1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FC26B699-ECE0-40AD-92F2-769B2C1E70D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AFD38A41-B21D-4D9A-BADB-8860273295F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D932BEF2-F365-4763-A5C5-BD2FE9983CD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6D369141-E4AA-4CC7-9B88-A8F21D809D2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A01E12A5-06B7-41F3-97C7-188C714845A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3CB0CD77-BB6C-4740-9D3C-D8F37D4F7BA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5F77F4D5-425B-42D2-9B34-E957105AC4A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7B908F57-E567-4725-B92E-3B79B79F25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2D763CE1-BC7A-4C60-B9F4-D32AE0A0755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B9D6B0F-53A6-4C33-8DC4-19DA1095BC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9CD8535C-1C58-4243-AD6D-3AE3551D4BB3}"/>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D31DB50F-3343-41F0-98E2-94CF003137E6}"/>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BCDE3BAD-3DB4-4439-8EE2-0C09C8111634}"/>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AF3F8DA1-9064-4EC0-B6BE-0481A46C32C3}"/>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729BAEA9-4D9B-444C-955B-3F665382203E}"/>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6E20B8C1-A693-4D49-9671-AF2B4CACC0F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7B9D7B66-F77B-4E04-B98A-7BD35553A53C}"/>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3990CE21-82AA-4E2C-930D-FFDFE561D74C}"/>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635B6906-464A-4F6E-91EA-F53A07523CFB}"/>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EDCCC5CC-72FF-4444-896B-E7976D6BFDBD}"/>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9E3A1BD4-F091-4A52-92B8-A4178E7CC647}"/>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8BE7D08-EF0D-4495-8F6A-C0983A015D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7D7CC86-56BE-4492-85B6-1C948B72AE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7DDA76F-2305-423D-AD85-9D69CB68EA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F67A705-D68C-4A38-859C-6411FACC69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2A3042F-FE01-4905-8EA4-DB34186245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164737</xdr:rowOff>
    </xdr:from>
    <xdr:to>
      <xdr:col>116</xdr:col>
      <xdr:colOff>114300</xdr:colOff>
      <xdr:row>63</xdr:row>
      <xdr:rowOff>94887</xdr:rowOff>
    </xdr:to>
    <xdr:sp macro="" textlink="">
      <xdr:nvSpPr>
        <xdr:cNvPr id="600" name="楕円 599">
          <a:extLst>
            <a:ext uri="{FF2B5EF4-FFF2-40B4-BE49-F238E27FC236}">
              <a16:creationId xmlns:a16="http://schemas.microsoft.com/office/drawing/2014/main" id="{73ED51D9-D20C-4160-9F13-F45FBE27EE22}"/>
            </a:ext>
          </a:extLst>
        </xdr:cNvPr>
        <xdr:cNvSpPr/>
      </xdr:nvSpPr>
      <xdr:spPr>
        <a:xfrm>
          <a:off x="22110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79664</xdr:rowOff>
    </xdr:from>
    <xdr:ext cx="469744" cy="259045"/>
    <xdr:sp macro="" textlink="">
      <xdr:nvSpPr>
        <xdr:cNvPr id="601" name="【学校施設】&#10;一人当たり面積該当値テキスト">
          <a:extLst>
            <a:ext uri="{FF2B5EF4-FFF2-40B4-BE49-F238E27FC236}">
              <a16:creationId xmlns:a16="http://schemas.microsoft.com/office/drawing/2014/main" id="{DD8835B3-4046-4FB8-9E42-CC590F5C3608}"/>
            </a:ext>
          </a:extLst>
        </xdr:cNvPr>
        <xdr:cNvSpPr txBox="1"/>
      </xdr:nvSpPr>
      <xdr:spPr>
        <a:xfrm>
          <a:off x="22199600" y="1070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167023</xdr:rowOff>
    </xdr:from>
    <xdr:to>
      <xdr:col>112</xdr:col>
      <xdr:colOff>38100</xdr:colOff>
      <xdr:row>63</xdr:row>
      <xdr:rowOff>97173</xdr:rowOff>
    </xdr:to>
    <xdr:sp macro="" textlink="">
      <xdr:nvSpPr>
        <xdr:cNvPr id="602" name="楕円 601">
          <a:extLst>
            <a:ext uri="{FF2B5EF4-FFF2-40B4-BE49-F238E27FC236}">
              <a16:creationId xmlns:a16="http://schemas.microsoft.com/office/drawing/2014/main" id="{92DB582E-769A-42B2-B2C0-555E558769A8}"/>
            </a:ext>
          </a:extLst>
        </xdr:cNvPr>
        <xdr:cNvSpPr/>
      </xdr:nvSpPr>
      <xdr:spPr>
        <a:xfrm>
          <a:off x="21272500" y="107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44087</xdr:rowOff>
    </xdr:from>
    <xdr:to>
      <xdr:col>116</xdr:col>
      <xdr:colOff>63500</xdr:colOff>
      <xdr:row>63</xdr:row>
      <xdr:rowOff>46373</xdr:rowOff>
    </xdr:to>
    <xdr:cxnSp macro="">
      <xdr:nvCxnSpPr>
        <xdr:cNvPr id="603" name="直線コネクタ 602">
          <a:extLst>
            <a:ext uri="{FF2B5EF4-FFF2-40B4-BE49-F238E27FC236}">
              <a16:creationId xmlns:a16="http://schemas.microsoft.com/office/drawing/2014/main" id="{51118A9C-221D-48AA-A13A-3D3835900504}"/>
            </a:ext>
          </a:extLst>
        </xdr:cNvPr>
        <xdr:cNvCxnSpPr/>
      </xdr:nvCxnSpPr>
      <xdr:spPr>
        <a:xfrm flipV="1">
          <a:off x="21323300" y="108454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04" name="楕円 603">
          <a:extLst>
            <a:ext uri="{FF2B5EF4-FFF2-40B4-BE49-F238E27FC236}">
              <a16:creationId xmlns:a16="http://schemas.microsoft.com/office/drawing/2014/main" id="{0D23A9A6-832C-448F-BDC4-C18E3FF251B3}"/>
            </a:ext>
          </a:extLst>
        </xdr:cNvPr>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46373</xdr:rowOff>
    </xdr:from>
    <xdr:to>
      <xdr:col>111</xdr:col>
      <xdr:colOff>177800</xdr:colOff>
      <xdr:row>63</xdr:row>
      <xdr:rowOff>48006</xdr:rowOff>
    </xdr:to>
    <xdr:cxnSp macro="">
      <xdr:nvCxnSpPr>
        <xdr:cNvPr id="605" name="直線コネクタ 604">
          <a:extLst>
            <a:ext uri="{FF2B5EF4-FFF2-40B4-BE49-F238E27FC236}">
              <a16:creationId xmlns:a16="http://schemas.microsoft.com/office/drawing/2014/main" id="{B9102325-6265-4DC3-A38F-F3D8F04BF9DE}"/>
            </a:ext>
          </a:extLst>
        </xdr:cNvPr>
        <xdr:cNvCxnSpPr/>
      </xdr:nvCxnSpPr>
      <xdr:spPr>
        <a:xfrm flipV="1">
          <a:off x="20434300" y="108477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606" name="楕円 605">
          <a:extLst>
            <a:ext uri="{FF2B5EF4-FFF2-40B4-BE49-F238E27FC236}">
              <a16:creationId xmlns:a16="http://schemas.microsoft.com/office/drawing/2014/main" id="{0020AD35-7712-4932-8868-AAB344269C39}"/>
            </a:ext>
          </a:extLst>
        </xdr:cNvPr>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50292</xdr:rowOff>
    </xdr:to>
    <xdr:cxnSp macro="">
      <xdr:nvCxnSpPr>
        <xdr:cNvPr id="607" name="直線コネクタ 606">
          <a:extLst>
            <a:ext uri="{FF2B5EF4-FFF2-40B4-BE49-F238E27FC236}">
              <a16:creationId xmlns:a16="http://schemas.microsoft.com/office/drawing/2014/main" id="{ED9665B7-8884-432D-94F9-AC931C862A77}"/>
            </a:ext>
          </a:extLst>
        </xdr:cNvPr>
        <xdr:cNvCxnSpPr/>
      </xdr:nvCxnSpPr>
      <xdr:spPr>
        <a:xfrm flipV="1">
          <a:off x="19545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18923</xdr:rowOff>
    </xdr:from>
    <xdr:to>
      <xdr:col>98</xdr:col>
      <xdr:colOff>38100</xdr:colOff>
      <xdr:row>63</xdr:row>
      <xdr:rowOff>120523</xdr:rowOff>
    </xdr:to>
    <xdr:sp macro="" textlink="">
      <xdr:nvSpPr>
        <xdr:cNvPr id="608" name="楕円 607">
          <a:extLst>
            <a:ext uri="{FF2B5EF4-FFF2-40B4-BE49-F238E27FC236}">
              <a16:creationId xmlns:a16="http://schemas.microsoft.com/office/drawing/2014/main" id="{0695B1A9-1DFE-41F7-9977-A3E73028E4BB}"/>
            </a:ext>
          </a:extLst>
        </xdr:cNvPr>
        <xdr:cNvSpPr/>
      </xdr:nvSpPr>
      <xdr:spPr>
        <a:xfrm>
          <a:off x="186055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69723</xdr:rowOff>
    </xdr:to>
    <xdr:cxnSp macro="">
      <xdr:nvCxnSpPr>
        <xdr:cNvPr id="609" name="直線コネクタ 608">
          <a:extLst>
            <a:ext uri="{FF2B5EF4-FFF2-40B4-BE49-F238E27FC236}">
              <a16:creationId xmlns:a16="http://schemas.microsoft.com/office/drawing/2014/main" id="{D7556163-AFBC-4A22-B3FD-3BF157D2C881}"/>
            </a:ext>
          </a:extLst>
        </xdr:cNvPr>
        <xdr:cNvCxnSpPr/>
      </xdr:nvCxnSpPr>
      <xdr:spPr>
        <a:xfrm flipV="1">
          <a:off x="18656300" y="1085164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05D897C5-E863-4E92-8866-2F32FB7DE41F}"/>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269F6819-D9A9-4906-9D1C-9CB5F2049A45}"/>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AD9B2589-BED3-4D6B-B946-CB3449E450BE}"/>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3803FC0A-A98A-4104-BA3F-E14558B94F34}"/>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88300</xdr:rowOff>
    </xdr:from>
    <xdr:ext cx="469744" cy="259045"/>
    <xdr:sp macro="" textlink="">
      <xdr:nvSpPr>
        <xdr:cNvPr id="614" name="n_1mainValue【学校施設】&#10;一人当たり面積">
          <a:extLst>
            <a:ext uri="{FF2B5EF4-FFF2-40B4-BE49-F238E27FC236}">
              <a16:creationId xmlns:a16="http://schemas.microsoft.com/office/drawing/2014/main" id="{74B9AD6D-34EE-4AC0-ABAE-B67762F43B64}"/>
            </a:ext>
          </a:extLst>
        </xdr:cNvPr>
        <xdr:cNvSpPr txBox="1"/>
      </xdr:nvSpPr>
      <xdr:spPr>
        <a:xfrm>
          <a:off x="21075727" y="108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15" name="n_2mainValue【学校施設】&#10;一人当たり面積">
          <a:extLst>
            <a:ext uri="{FF2B5EF4-FFF2-40B4-BE49-F238E27FC236}">
              <a16:creationId xmlns:a16="http://schemas.microsoft.com/office/drawing/2014/main" id="{42EC88DD-CAA3-43E7-80EB-4C22D4B34E1A}"/>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616" name="n_3mainValue【学校施設】&#10;一人当たり面積">
          <a:extLst>
            <a:ext uri="{FF2B5EF4-FFF2-40B4-BE49-F238E27FC236}">
              <a16:creationId xmlns:a16="http://schemas.microsoft.com/office/drawing/2014/main" id="{A2E7A850-C405-41A3-9C60-9A3A3F15EF25}"/>
            </a:ext>
          </a:extLst>
        </xdr:cNvPr>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111650</xdr:rowOff>
    </xdr:from>
    <xdr:ext cx="469744" cy="259045"/>
    <xdr:sp macro="" textlink="">
      <xdr:nvSpPr>
        <xdr:cNvPr id="617" name="n_4mainValue【学校施設】&#10;一人当たり面積">
          <a:extLst>
            <a:ext uri="{FF2B5EF4-FFF2-40B4-BE49-F238E27FC236}">
              <a16:creationId xmlns:a16="http://schemas.microsoft.com/office/drawing/2014/main" id="{9B7BD8CC-6728-4441-A1D3-0B03DAF784C3}"/>
            </a:ext>
          </a:extLst>
        </xdr:cNvPr>
        <xdr:cNvSpPr txBox="1"/>
      </xdr:nvSpPr>
      <xdr:spPr>
        <a:xfrm>
          <a:off x="18421427" y="109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377597B-8F08-4EC7-A59B-958DE15233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C8D484A9-6790-4C7B-BAB6-E937780831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184F831D-9AF1-4DCA-AF2B-28C12C8907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C9D66F0-CB19-4CDD-AE45-7FCF89017F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9F79C3B-29C6-44BD-AF7D-B1F947B1C5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FA5A68B-98B5-40E7-B737-6BF8956F92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65A879D-B99C-4196-965A-CCB539BE32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1CD45860-9E03-4AD0-910B-5DBC0B4FB5A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24374E3D-DA48-483C-B7E8-DF98A6A9FB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3657F557-1515-45FA-84B2-9080C0D27E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8888314F-DED5-4A83-98AD-D5601607E6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769B2229-8CB0-4DF4-847E-2FD6B32FB3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B7ED203A-503F-40A2-BF61-3949BBCD19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7AC1568E-93DF-436C-966E-15F4A7AFC5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B00F782D-AB5D-4BF1-A673-CD0634C590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56F0983D-9F0F-48DF-8340-908EB330142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EE8041FB-5965-492D-ACA8-A159EE3739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9A830B06-354E-4E0F-B096-D12240CCDF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BA6208EC-2624-442C-A909-F017A4721D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1E6BD767-07AE-4E17-B14A-02AC244D9A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B9545C2D-D280-4B0E-BF13-78D8758778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3061C5D9-6D5A-431F-BC27-4CBAECF4D8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720BABBD-F553-4B30-9153-0D60D42DB6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D060AA0C-E42C-41B0-995F-F1A462FC00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B53C1733-F793-4692-B423-1E4228DB1B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1F65BF88-4D40-41E4-9142-94D6107F8A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D528F64A-385D-4AB3-820F-A9533D772A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F4FDC255-F910-4B44-91D7-487B5C0C972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DF97E547-FF2F-43E1-A01B-9BDAC618B39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AEBDE084-0346-4F11-9FE7-4289162A27E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2D3DA38A-9EBD-4EF7-832D-A12567F0C02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3164ED51-7452-4AD2-819D-3DF9DD1DC20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E1D9D2DA-9C64-4AB3-A6EE-76178ECA396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3410941-4116-4951-A22B-9B2815F121E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67D67D07-41CE-4413-9E8C-1B997E0EEC3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C754F953-9593-447E-830C-A4158000E64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5CCD491A-49FA-4D20-8446-0B44A039F70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C5537EF0-3E65-401A-A094-D255E006E6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CC6EE438-A7A1-42EC-AF87-38D171C91AB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3CDCE45D-4C3E-4B39-913E-86BAAD7EE5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CD8E87C-EB4D-4D7B-925C-AC73D2CC94D8}"/>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F8F23E06-6F18-48E7-B811-605AFC120DB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361EF62A-9E71-406D-A145-8766CCFC174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FF22D3E6-79C2-4808-B10D-40BCD36CC275}"/>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3A6B61A3-3433-4C97-9845-D431101EC181}"/>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F9A652A5-3E09-4197-8CBF-4E46BB00DD4E}"/>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35B85F46-0185-478E-8102-BD02EB75E49D}"/>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3472D721-25D4-4B54-82EB-974A9E6B58EC}"/>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BDC3A9E2-56F3-4BCE-9805-BD4BE9DD330F}"/>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1EC35D81-9F74-4061-9BEF-5D9FF2A790B9}"/>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2C309A89-3A03-48F5-B8D6-585C195C47FA}"/>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D68BED9-07F7-4D9B-A7EC-DAA73D9A56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E49A2D2-EEA6-4110-BD3C-71048B2DC4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BBA0F94-4AEB-4EF5-8202-FA4385E965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2272D10-FA0A-4316-93B8-B14C5A00F1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779F557-83B2-4C9A-9758-19AA060237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674" name="楕円 673">
          <a:extLst>
            <a:ext uri="{FF2B5EF4-FFF2-40B4-BE49-F238E27FC236}">
              <a16:creationId xmlns:a16="http://schemas.microsoft.com/office/drawing/2014/main" id="{FC127807-4717-4EC1-8FBD-9935DE33213F}"/>
            </a:ext>
          </a:extLst>
        </xdr:cNvPr>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675" name="【公民館】&#10;有形固定資産減価償却率該当値テキスト">
          <a:extLst>
            <a:ext uri="{FF2B5EF4-FFF2-40B4-BE49-F238E27FC236}">
              <a16:creationId xmlns:a16="http://schemas.microsoft.com/office/drawing/2014/main" id="{9F3AD36E-FAB0-46EC-AB9D-5F54E0A3241B}"/>
            </a:ext>
          </a:extLst>
        </xdr:cNvPr>
        <xdr:cNvSpPr txBox="1"/>
      </xdr:nvSpPr>
      <xdr:spPr>
        <a:xfrm>
          <a:off x="16357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676" name="楕円 675">
          <a:extLst>
            <a:ext uri="{FF2B5EF4-FFF2-40B4-BE49-F238E27FC236}">
              <a16:creationId xmlns:a16="http://schemas.microsoft.com/office/drawing/2014/main" id="{23C2A66D-1300-4B3C-A085-546C865AFD26}"/>
            </a:ext>
          </a:extLst>
        </xdr:cNvPr>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106</xdr:row>
      <xdr:rowOff>123825</xdr:rowOff>
    </xdr:to>
    <xdr:cxnSp macro="">
      <xdr:nvCxnSpPr>
        <xdr:cNvPr id="677" name="直線コネクタ 676">
          <a:extLst>
            <a:ext uri="{FF2B5EF4-FFF2-40B4-BE49-F238E27FC236}">
              <a16:creationId xmlns:a16="http://schemas.microsoft.com/office/drawing/2014/main" id="{7DA52AA7-2410-4198-BA44-E97A497FF7A7}"/>
            </a:ext>
          </a:extLst>
        </xdr:cNvPr>
        <xdr:cNvCxnSpPr/>
      </xdr:nvCxnSpPr>
      <xdr:spPr>
        <a:xfrm flipV="1">
          <a:off x="15481300" y="181070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46355</xdr:rowOff>
    </xdr:from>
    <xdr:to>
      <xdr:col>76</xdr:col>
      <xdr:colOff>165100</xdr:colOff>
      <xdr:row>106</xdr:row>
      <xdr:rowOff>147955</xdr:rowOff>
    </xdr:to>
    <xdr:sp macro="" textlink="">
      <xdr:nvSpPr>
        <xdr:cNvPr id="678" name="楕円 677">
          <a:extLst>
            <a:ext uri="{FF2B5EF4-FFF2-40B4-BE49-F238E27FC236}">
              <a16:creationId xmlns:a16="http://schemas.microsoft.com/office/drawing/2014/main" id="{2F87E978-5683-406B-BD88-A99962D0C575}"/>
            </a:ext>
          </a:extLst>
        </xdr:cNvPr>
        <xdr:cNvSpPr/>
      </xdr:nvSpPr>
      <xdr:spPr>
        <a:xfrm>
          <a:off x="14541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97155</xdr:rowOff>
    </xdr:from>
    <xdr:to>
      <xdr:col>81</xdr:col>
      <xdr:colOff>50800</xdr:colOff>
      <xdr:row>106</xdr:row>
      <xdr:rowOff>123825</xdr:rowOff>
    </xdr:to>
    <xdr:cxnSp macro="">
      <xdr:nvCxnSpPr>
        <xdr:cNvPr id="679" name="直線コネクタ 678">
          <a:extLst>
            <a:ext uri="{FF2B5EF4-FFF2-40B4-BE49-F238E27FC236}">
              <a16:creationId xmlns:a16="http://schemas.microsoft.com/office/drawing/2014/main" id="{FFF32909-17E7-4E7B-8A9F-7A60EB44D1E7}"/>
            </a:ext>
          </a:extLst>
        </xdr:cNvPr>
        <xdr:cNvCxnSpPr/>
      </xdr:nvCxnSpPr>
      <xdr:spPr>
        <a:xfrm>
          <a:off x="14592300" y="182708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xdr:rowOff>
    </xdr:from>
    <xdr:to>
      <xdr:col>72</xdr:col>
      <xdr:colOff>38100</xdr:colOff>
      <xdr:row>106</xdr:row>
      <xdr:rowOff>106045</xdr:rowOff>
    </xdr:to>
    <xdr:sp macro="" textlink="">
      <xdr:nvSpPr>
        <xdr:cNvPr id="680" name="楕円 679">
          <a:extLst>
            <a:ext uri="{FF2B5EF4-FFF2-40B4-BE49-F238E27FC236}">
              <a16:creationId xmlns:a16="http://schemas.microsoft.com/office/drawing/2014/main" id="{17B4B3C5-D4C1-4AF4-9A49-F70E82E9D9AF}"/>
            </a:ext>
          </a:extLst>
        </xdr:cNvPr>
        <xdr:cNvSpPr/>
      </xdr:nvSpPr>
      <xdr:spPr>
        <a:xfrm>
          <a:off x="1365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55245</xdr:rowOff>
    </xdr:from>
    <xdr:to>
      <xdr:col>76</xdr:col>
      <xdr:colOff>114300</xdr:colOff>
      <xdr:row>106</xdr:row>
      <xdr:rowOff>97155</xdr:rowOff>
    </xdr:to>
    <xdr:cxnSp macro="">
      <xdr:nvCxnSpPr>
        <xdr:cNvPr id="681" name="直線コネクタ 680">
          <a:extLst>
            <a:ext uri="{FF2B5EF4-FFF2-40B4-BE49-F238E27FC236}">
              <a16:creationId xmlns:a16="http://schemas.microsoft.com/office/drawing/2014/main" id="{831BF690-7265-4F80-BCE8-645AC20F5134}"/>
            </a:ext>
          </a:extLst>
        </xdr:cNvPr>
        <xdr:cNvCxnSpPr/>
      </xdr:nvCxnSpPr>
      <xdr:spPr>
        <a:xfrm>
          <a:off x="13703300" y="18228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682" name="楕円 681">
          <a:extLst>
            <a:ext uri="{FF2B5EF4-FFF2-40B4-BE49-F238E27FC236}">
              <a16:creationId xmlns:a16="http://schemas.microsoft.com/office/drawing/2014/main" id="{F23FAF9B-0AB9-40F4-9789-D75A4B7D7BCC}"/>
            </a:ext>
          </a:extLst>
        </xdr:cNvPr>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55245</xdr:rowOff>
    </xdr:to>
    <xdr:cxnSp macro="">
      <xdr:nvCxnSpPr>
        <xdr:cNvPr id="683" name="直線コネクタ 682">
          <a:extLst>
            <a:ext uri="{FF2B5EF4-FFF2-40B4-BE49-F238E27FC236}">
              <a16:creationId xmlns:a16="http://schemas.microsoft.com/office/drawing/2014/main" id="{6B9A1C2F-0E95-44BF-B359-620349A2CE1F}"/>
            </a:ext>
          </a:extLst>
        </xdr:cNvPr>
        <xdr:cNvCxnSpPr/>
      </xdr:nvCxnSpPr>
      <xdr:spPr>
        <a:xfrm>
          <a:off x="12814300" y="18192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a:extLst>
            <a:ext uri="{FF2B5EF4-FFF2-40B4-BE49-F238E27FC236}">
              <a16:creationId xmlns:a16="http://schemas.microsoft.com/office/drawing/2014/main" id="{04E4F134-E7A0-47D8-A4CC-55952F093C13}"/>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a:extLst>
            <a:ext uri="{FF2B5EF4-FFF2-40B4-BE49-F238E27FC236}">
              <a16:creationId xmlns:a16="http://schemas.microsoft.com/office/drawing/2014/main" id="{FA7B78B6-8146-4D52-BEE8-28C817A903EC}"/>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a:extLst>
            <a:ext uri="{FF2B5EF4-FFF2-40B4-BE49-F238E27FC236}">
              <a16:creationId xmlns:a16="http://schemas.microsoft.com/office/drawing/2014/main" id="{31607489-7565-4C1B-940F-91D1821315D9}"/>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a:extLst>
            <a:ext uri="{FF2B5EF4-FFF2-40B4-BE49-F238E27FC236}">
              <a16:creationId xmlns:a16="http://schemas.microsoft.com/office/drawing/2014/main" id="{8140E0A4-8A56-4F30-AE1B-A5C92D9A7269}"/>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688" name="n_1mainValue【公民館】&#10;有形固定資産減価償却率">
          <a:extLst>
            <a:ext uri="{FF2B5EF4-FFF2-40B4-BE49-F238E27FC236}">
              <a16:creationId xmlns:a16="http://schemas.microsoft.com/office/drawing/2014/main" id="{61A0FF60-2B0B-4405-8AAC-AD0EA23FC3BA}"/>
            </a:ext>
          </a:extLst>
        </xdr:cNvPr>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139082</xdr:rowOff>
    </xdr:from>
    <xdr:ext cx="405111" cy="259045"/>
    <xdr:sp macro="" textlink="">
      <xdr:nvSpPr>
        <xdr:cNvPr id="689" name="n_2mainValue【公民館】&#10;有形固定資産減価償却率">
          <a:extLst>
            <a:ext uri="{FF2B5EF4-FFF2-40B4-BE49-F238E27FC236}">
              <a16:creationId xmlns:a16="http://schemas.microsoft.com/office/drawing/2014/main" id="{7F7B4B3F-5E36-40E8-9550-D50ECE78D338}"/>
            </a:ext>
          </a:extLst>
        </xdr:cNvPr>
        <xdr:cNvSpPr txBox="1"/>
      </xdr:nvSpPr>
      <xdr:spPr>
        <a:xfrm>
          <a:off x="14389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97172</xdr:rowOff>
    </xdr:from>
    <xdr:ext cx="405111" cy="259045"/>
    <xdr:sp macro="" textlink="">
      <xdr:nvSpPr>
        <xdr:cNvPr id="690" name="n_3mainValue【公民館】&#10;有形固定資産減価償却率">
          <a:extLst>
            <a:ext uri="{FF2B5EF4-FFF2-40B4-BE49-F238E27FC236}">
              <a16:creationId xmlns:a16="http://schemas.microsoft.com/office/drawing/2014/main" id="{F265D6C9-A962-494A-9880-27CF030859D1}"/>
            </a:ext>
          </a:extLst>
        </xdr:cNvPr>
        <xdr:cNvSpPr txBox="1"/>
      </xdr:nvSpPr>
      <xdr:spPr>
        <a:xfrm>
          <a:off x="13500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691" name="n_4mainValue【公民館】&#10;有形固定資産減価償却率">
          <a:extLst>
            <a:ext uri="{FF2B5EF4-FFF2-40B4-BE49-F238E27FC236}">
              <a16:creationId xmlns:a16="http://schemas.microsoft.com/office/drawing/2014/main" id="{4831B195-CE06-4CA6-8180-E728375891E5}"/>
            </a:ext>
          </a:extLst>
        </xdr:cNvPr>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913838EA-4887-489A-B3B1-DC7ED0907D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50F0EFFA-6F9E-4C95-9CB3-6E67EA3F86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DBE4A633-B9C2-478D-A530-70F37D48E4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EDCC8990-82E1-4ED9-97FA-2FB77415AB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7F7EDE39-1D98-4933-A08D-8D698DD9BF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C7277944-5F4B-4CFC-98A5-24FFF0FA2E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E5117ECE-6781-4EA4-B360-044A0F4718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A1DC45B1-4EA5-4CA7-B5DA-ADBC4234002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3A2712EE-9BE2-48D1-947E-E8588B25165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536F1AE1-30D3-4D44-B0B1-32FFD1372E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66C563E5-0B1E-4514-9968-1F5B7E433F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DAE985A-1557-4379-AB8F-07FA2B4DE4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25DF012C-8259-46F9-9F02-56C311714C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AFF91762-DCEF-4344-A919-9F91BA4503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A1886206-42F3-44B5-A848-F5EE7A9E7E6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960E5023-B2D3-4888-87F9-23622FFFBFB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A5E8FC88-1FD3-4511-B9EC-FC71181250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9E19C94A-D45B-4961-B036-7B1DA9A06A0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68F1BAFF-F0E5-4828-ACBC-F6028BA2241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7CFCEE69-AA38-4D13-82EB-DB65B056069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78169145-997A-4C4D-ADEB-5AFFC6DFA2C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A277EDE4-69BD-4F04-9133-FC5391132F2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2625684D-765B-4EDD-A2C8-F2761A3625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60FED265-3CC3-4F9C-9D96-B1430E7A30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26635243-C55E-48F2-B6DF-D278350E0E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D41CF6BE-C866-4A06-897F-4D612BA1347F}"/>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82DEF33A-769A-42D8-A670-A6D90F97A3F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3606754A-6ACE-4BA4-8E69-649164A16AE6}"/>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6B01D3D8-0E9E-4C05-8021-90B2A1F0583E}"/>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D297E112-CC14-4F7B-B85C-BFE2240CF16A}"/>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a:extLst>
            <a:ext uri="{FF2B5EF4-FFF2-40B4-BE49-F238E27FC236}">
              <a16:creationId xmlns:a16="http://schemas.microsoft.com/office/drawing/2014/main" id="{45B7B4BE-B30B-45D0-AD0D-A5B23887C192}"/>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4DF8A71A-6356-4013-BD52-2FCABD743DFD}"/>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3E389000-F2A0-4739-BC4E-39CD1A43C659}"/>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F81F4E5D-CEDE-45BA-AB50-CB8608525585}"/>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1061E395-32DA-4188-A414-05E9686215EA}"/>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20438ED8-22A2-4EAD-806E-E5961DE1799A}"/>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95202F5-45F8-43C4-BB0F-433D0A65A4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35BE2BC-4E49-4E2B-8466-C58E52D528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B2FC999-2FA6-4684-82BF-E8076B5DFB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9584990-737F-4972-BDDE-2B10C1E5AE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56E1BE1-15D6-4B58-B26A-3D82F27EB9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70576</xdr:rowOff>
    </xdr:from>
    <xdr:to>
      <xdr:col>116</xdr:col>
      <xdr:colOff>114300</xdr:colOff>
      <xdr:row>108</xdr:row>
      <xdr:rowOff>726</xdr:rowOff>
    </xdr:to>
    <xdr:sp macro="" textlink="">
      <xdr:nvSpPr>
        <xdr:cNvPr id="733" name="楕円 732">
          <a:extLst>
            <a:ext uri="{FF2B5EF4-FFF2-40B4-BE49-F238E27FC236}">
              <a16:creationId xmlns:a16="http://schemas.microsoft.com/office/drawing/2014/main" id="{EB3AA461-38BD-46F0-8E4E-76F6B2C69D0A}"/>
            </a:ext>
          </a:extLst>
        </xdr:cNvPr>
        <xdr:cNvSpPr/>
      </xdr:nvSpPr>
      <xdr:spPr>
        <a:xfrm>
          <a:off x="22110700" y="184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93453</xdr:rowOff>
    </xdr:from>
    <xdr:ext cx="469744" cy="259045"/>
    <xdr:sp macro="" textlink="">
      <xdr:nvSpPr>
        <xdr:cNvPr id="734" name="【公民館】&#10;一人当たり面積該当値テキスト">
          <a:extLst>
            <a:ext uri="{FF2B5EF4-FFF2-40B4-BE49-F238E27FC236}">
              <a16:creationId xmlns:a16="http://schemas.microsoft.com/office/drawing/2014/main" id="{4B048911-3577-4FC2-BFC0-795BF01432EE}"/>
            </a:ext>
          </a:extLst>
        </xdr:cNvPr>
        <xdr:cNvSpPr txBox="1"/>
      </xdr:nvSpPr>
      <xdr:spPr>
        <a:xfrm>
          <a:off x="22199600" y="1826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78195</xdr:rowOff>
    </xdr:from>
    <xdr:to>
      <xdr:col>112</xdr:col>
      <xdr:colOff>38100</xdr:colOff>
      <xdr:row>108</xdr:row>
      <xdr:rowOff>8345</xdr:rowOff>
    </xdr:to>
    <xdr:sp macro="" textlink="">
      <xdr:nvSpPr>
        <xdr:cNvPr id="735" name="楕円 734">
          <a:extLst>
            <a:ext uri="{FF2B5EF4-FFF2-40B4-BE49-F238E27FC236}">
              <a16:creationId xmlns:a16="http://schemas.microsoft.com/office/drawing/2014/main" id="{32E76E25-038A-4EF0-9207-F5616EF013E0}"/>
            </a:ext>
          </a:extLst>
        </xdr:cNvPr>
        <xdr:cNvSpPr/>
      </xdr:nvSpPr>
      <xdr:spPr>
        <a:xfrm>
          <a:off x="21272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121376</xdr:rowOff>
    </xdr:from>
    <xdr:to>
      <xdr:col>116</xdr:col>
      <xdr:colOff>63500</xdr:colOff>
      <xdr:row>107</xdr:row>
      <xdr:rowOff>128995</xdr:rowOff>
    </xdr:to>
    <xdr:cxnSp macro="">
      <xdr:nvCxnSpPr>
        <xdr:cNvPr id="736" name="直線コネクタ 735">
          <a:extLst>
            <a:ext uri="{FF2B5EF4-FFF2-40B4-BE49-F238E27FC236}">
              <a16:creationId xmlns:a16="http://schemas.microsoft.com/office/drawing/2014/main" id="{F850449E-2042-416D-B66A-7C76F91E8FAE}"/>
            </a:ext>
          </a:extLst>
        </xdr:cNvPr>
        <xdr:cNvCxnSpPr/>
      </xdr:nvCxnSpPr>
      <xdr:spPr>
        <a:xfrm flipV="1">
          <a:off x="21323300" y="1846652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80373</xdr:rowOff>
    </xdr:from>
    <xdr:to>
      <xdr:col>107</xdr:col>
      <xdr:colOff>101600</xdr:colOff>
      <xdr:row>108</xdr:row>
      <xdr:rowOff>10523</xdr:rowOff>
    </xdr:to>
    <xdr:sp macro="" textlink="">
      <xdr:nvSpPr>
        <xdr:cNvPr id="737" name="楕円 736">
          <a:extLst>
            <a:ext uri="{FF2B5EF4-FFF2-40B4-BE49-F238E27FC236}">
              <a16:creationId xmlns:a16="http://schemas.microsoft.com/office/drawing/2014/main" id="{53AF66B7-3B21-43A6-976C-70823C2624E1}"/>
            </a:ext>
          </a:extLst>
        </xdr:cNvPr>
        <xdr:cNvSpPr/>
      </xdr:nvSpPr>
      <xdr:spPr>
        <a:xfrm>
          <a:off x="20383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128995</xdr:rowOff>
    </xdr:from>
    <xdr:to>
      <xdr:col>111</xdr:col>
      <xdr:colOff>177800</xdr:colOff>
      <xdr:row>107</xdr:row>
      <xdr:rowOff>131173</xdr:rowOff>
    </xdr:to>
    <xdr:cxnSp macro="">
      <xdr:nvCxnSpPr>
        <xdr:cNvPr id="738" name="直線コネクタ 737">
          <a:extLst>
            <a:ext uri="{FF2B5EF4-FFF2-40B4-BE49-F238E27FC236}">
              <a16:creationId xmlns:a16="http://schemas.microsoft.com/office/drawing/2014/main" id="{CF91AB77-021B-4BA9-894A-87118BC887E7}"/>
            </a:ext>
          </a:extLst>
        </xdr:cNvPr>
        <xdr:cNvCxnSpPr/>
      </xdr:nvCxnSpPr>
      <xdr:spPr>
        <a:xfrm flipV="1">
          <a:off x="20434300" y="184741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80373</xdr:rowOff>
    </xdr:from>
    <xdr:to>
      <xdr:col>102</xdr:col>
      <xdr:colOff>165100</xdr:colOff>
      <xdr:row>108</xdr:row>
      <xdr:rowOff>10523</xdr:rowOff>
    </xdr:to>
    <xdr:sp macro="" textlink="">
      <xdr:nvSpPr>
        <xdr:cNvPr id="739" name="楕円 738">
          <a:extLst>
            <a:ext uri="{FF2B5EF4-FFF2-40B4-BE49-F238E27FC236}">
              <a16:creationId xmlns:a16="http://schemas.microsoft.com/office/drawing/2014/main" id="{0553D1E9-D19B-44C8-84C3-8BF92599D72B}"/>
            </a:ext>
          </a:extLst>
        </xdr:cNvPr>
        <xdr:cNvSpPr/>
      </xdr:nvSpPr>
      <xdr:spPr>
        <a:xfrm>
          <a:off x="19494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131173</xdr:rowOff>
    </xdr:from>
    <xdr:to>
      <xdr:col>107</xdr:col>
      <xdr:colOff>50800</xdr:colOff>
      <xdr:row>107</xdr:row>
      <xdr:rowOff>131173</xdr:rowOff>
    </xdr:to>
    <xdr:cxnSp macro="">
      <xdr:nvCxnSpPr>
        <xdr:cNvPr id="740" name="直線コネクタ 739">
          <a:extLst>
            <a:ext uri="{FF2B5EF4-FFF2-40B4-BE49-F238E27FC236}">
              <a16:creationId xmlns:a16="http://schemas.microsoft.com/office/drawing/2014/main" id="{425B1E3F-1223-4CF8-85E2-BC387D25E532}"/>
            </a:ext>
          </a:extLst>
        </xdr:cNvPr>
        <xdr:cNvCxnSpPr/>
      </xdr:nvCxnSpPr>
      <xdr:spPr>
        <a:xfrm>
          <a:off x="19545300" y="18476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81462</xdr:rowOff>
    </xdr:from>
    <xdr:to>
      <xdr:col>98</xdr:col>
      <xdr:colOff>38100</xdr:colOff>
      <xdr:row>108</xdr:row>
      <xdr:rowOff>11612</xdr:rowOff>
    </xdr:to>
    <xdr:sp macro="" textlink="">
      <xdr:nvSpPr>
        <xdr:cNvPr id="741" name="楕円 740">
          <a:extLst>
            <a:ext uri="{FF2B5EF4-FFF2-40B4-BE49-F238E27FC236}">
              <a16:creationId xmlns:a16="http://schemas.microsoft.com/office/drawing/2014/main" id="{D2E23315-A733-4EF8-AF80-D04C3382CC3E}"/>
            </a:ext>
          </a:extLst>
        </xdr:cNvPr>
        <xdr:cNvSpPr/>
      </xdr:nvSpPr>
      <xdr:spPr>
        <a:xfrm>
          <a:off x="18605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131173</xdr:rowOff>
    </xdr:from>
    <xdr:to>
      <xdr:col>102</xdr:col>
      <xdr:colOff>114300</xdr:colOff>
      <xdr:row>107</xdr:row>
      <xdr:rowOff>132262</xdr:rowOff>
    </xdr:to>
    <xdr:cxnSp macro="">
      <xdr:nvCxnSpPr>
        <xdr:cNvPr id="742" name="直線コネクタ 741">
          <a:extLst>
            <a:ext uri="{FF2B5EF4-FFF2-40B4-BE49-F238E27FC236}">
              <a16:creationId xmlns:a16="http://schemas.microsoft.com/office/drawing/2014/main" id="{B90038BA-8156-40EE-89B6-B7A35A25CDB6}"/>
            </a:ext>
          </a:extLst>
        </xdr:cNvPr>
        <xdr:cNvCxnSpPr/>
      </xdr:nvCxnSpPr>
      <xdr:spPr>
        <a:xfrm flipV="1">
          <a:off x="18656300" y="184763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3" name="n_1aveValue【公民館】&#10;一人当たり面積">
          <a:extLst>
            <a:ext uri="{FF2B5EF4-FFF2-40B4-BE49-F238E27FC236}">
              <a16:creationId xmlns:a16="http://schemas.microsoft.com/office/drawing/2014/main" id="{259C43EC-ED78-4967-B12F-9578FA8FE3A4}"/>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44" name="n_2aveValue【公民館】&#10;一人当たり面積">
          <a:extLst>
            <a:ext uri="{FF2B5EF4-FFF2-40B4-BE49-F238E27FC236}">
              <a16:creationId xmlns:a16="http://schemas.microsoft.com/office/drawing/2014/main" id="{C799C836-8121-4140-A966-676EBA7FD83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45" name="n_3aveValue【公民館】&#10;一人当たり面積">
          <a:extLst>
            <a:ext uri="{FF2B5EF4-FFF2-40B4-BE49-F238E27FC236}">
              <a16:creationId xmlns:a16="http://schemas.microsoft.com/office/drawing/2014/main" id="{E919DCBC-9ED1-4787-8E51-D5550598FF09}"/>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46" name="n_4aveValue【公民館】&#10;一人当たり面積">
          <a:extLst>
            <a:ext uri="{FF2B5EF4-FFF2-40B4-BE49-F238E27FC236}">
              <a16:creationId xmlns:a16="http://schemas.microsoft.com/office/drawing/2014/main" id="{5ABDE8A1-49F6-44E2-9AC8-A5B7587823AB}"/>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24872</xdr:rowOff>
    </xdr:from>
    <xdr:ext cx="469744" cy="259045"/>
    <xdr:sp macro="" textlink="">
      <xdr:nvSpPr>
        <xdr:cNvPr id="747" name="n_1mainValue【公民館】&#10;一人当たり面積">
          <a:extLst>
            <a:ext uri="{FF2B5EF4-FFF2-40B4-BE49-F238E27FC236}">
              <a16:creationId xmlns:a16="http://schemas.microsoft.com/office/drawing/2014/main" id="{12F7A2CE-79F0-4E66-B5D3-B745FB5B7FF9}"/>
            </a:ext>
          </a:extLst>
        </xdr:cNvPr>
        <xdr:cNvSpPr txBox="1"/>
      </xdr:nvSpPr>
      <xdr:spPr>
        <a:xfrm>
          <a:off x="21075727" y="1819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27050</xdr:rowOff>
    </xdr:from>
    <xdr:ext cx="469744" cy="259045"/>
    <xdr:sp macro="" textlink="">
      <xdr:nvSpPr>
        <xdr:cNvPr id="748" name="n_2mainValue【公民館】&#10;一人当たり面積">
          <a:extLst>
            <a:ext uri="{FF2B5EF4-FFF2-40B4-BE49-F238E27FC236}">
              <a16:creationId xmlns:a16="http://schemas.microsoft.com/office/drawing/2014/main" id="{4CE81DC7-CB83-47EE-A88C-BDD5BC9B4E55}"/>
            </a:ext>
          </a:extLst>
        </xdr:cNvPr>
        <xdr:cNvSpPr txBox="1"/>
      </xdr:nvSpPr>
      <xdr:spPr>
        <a:xfrm>
          <a:off x="20199427" y="182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27050</xdr:rowOff>
    </xdr:from>
    <xdr:ext cx="469744" cy="259045"/>
    <xdr:sp macro="" textlink="">
      <xdr:nvSpPr>
        <xdr:cNvPr id="749" name="n_3mainValue【公民館】&#10;一人当たり面積">
          <a:extLst>
            <a:ext uri="{FF2B5EF4-FFF2-40B4-BE49-F238E27FC236}">
              <a16:creationId xmlns:a16="http://schemas.microsoft.com/office/drawing/2014/main" id="{DA5AB206-63ED-432E-AD1B-5D4B491D85EF}"/>
            </a:ext>
          </a:extLst>
        </xdr:cNvPr>
        <xdr:cNvSpPr txBox="1"/>
      </xdr:nvSpPr>
      <xdr:spPr>
        <a:xfrm>
          <a:off x="19310427" y="182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28139</xdr:rowOff>
    </xdr:from>
    <xdr:ext cx="469744" cy="259045"/>
    <xdr:sp macro="" textlink="">
      <xdr:nvSpPr>
        <xdr:cNvPr id="750" name="n_4mainValue【公民館】&#10;一人当たり面積">
          <a:extLst>
            <a:ext uri="{FF2B5EF4-FFF2-40B4-BE49-F238E27FC236}">
              <a16:creationId xmlns:a16="http://schemas.microsoft.com/office/drawing/2014/main" id="{CC6FDBC3-A8F2-4970-BF47-6C1F24CD8DDC}"/>
            </a:ext>
          </a:extLst>
        </xdr:cNvPr>
        <xdr:cNvSpPr txBox="1"/>
      </xdr:nvSpPr>
      <xdr:spPr>
        <a:xfrm>
          <a:off x="18421427" y="182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4F8F6FB-B3CC-45EE-AA60-9ABF62634A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3F94E29E-9C59-4502-B43F-4817379E81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D644EC7-59F9-4B95-94EF-BEAF7A5E5D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は、類似団体よりも減価償却率が低いため、今後も適切な水準を維持するように努める。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施設保有量が類似団体よりも多く、減価償却率が高い傾向にある。今後は施設の位置情報や利用者数などを考慮し、統廃合などを検討するとともに不要な施設については除却の検討も行い、引き続き施設マネジメントを計画的に行う。</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では、減価償却率が高い水準で推移していたが、改修工事などに伴い減価償却率が少し下がった。今後も計画的に施設マネジメントを実施することとする。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B2590E-3C16-4192-9BEB-C53EFAB2CD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D04A36-57FE-42AE-9944-99064611B7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1B797C-FD53-4AE6-95E8-E2C771B022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7FACFE-E093-409C-895A-788014AA94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94CA0A-2BB5-4E80-B27C-E5134F504E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B8EA8A-DA52-4DCA-8681-B42A590682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6FA0B3-3727-4EA4-A72E-37AA056A52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224950-535F-4D25-A062-B611D8987E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3A9CB1-CB9D-473C-93E2-1DF83CA1FB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9872D5-7DC2-4AFE-8F6B-FE374F8564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25,676
25,368
537.86
19,473,391
18,742,196
552,853
10,426,782
14,693,512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C5755A-F332-4C82-9A21-3536A70921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C839F6-17F3-4C5A-A0C2-6EBDA16E36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5C5D4B-7356-4B72-AE56-33E9546362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72F31A-BCDD-4A93-B72A-1CFBF1189A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9E0B1C-2E30-4CDD-B5F9-C881B8845C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089C63F-46E4-48F4-91A4-5B55C5B44F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98E9C3-20AD-4DD3-8E9D-7D3FF49223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C47AE8-5503-4B44-AFAE-391FB5CF19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67EA37-6E6F-49C1-8261-1FD7A17115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7EA76F-F458-475D-8872-876CA3B87F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B31489-D9B5-4C19-AC8C-5D2D65AAD4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1A836F-EA6B-41AA-BAC6-0B206C0BB9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746AB7-AEC8-4943-91B9-9F254EBADE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CC85E0-F485-4183-A29B-3F14B5A699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7EDCC1-E8B3-4C67-B26A-A9C77B2D43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21FB9F-6BDB-4A95-94B7-873E9876A7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AF5A4A-63E7-406F-8738-F30AD19C0C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739286-A254-4ADC-BA05-D2F8E7469A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A7BD95-85D1-4C5C-833B-90F3CB7D72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7EF37D-25B5-4F64-9777-25FBAE8A19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5A48C2-FC71-4633-8EA3-E48F9BCE6B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9F1619-55D5-4E7B-A58E-10C1B180DC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C104FA-AC34-4E8C-8EB4-F122F41257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930D4C-540D-4639-B741-B72B51E4B7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654050-E5A2-40F6-AEB7-90C686DB9C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170466-B565-4EEE-9C07-02ED77BB9A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D56E04-C91B-4798-A3C9-F13976F16B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035A74-CE21-4E9D-B5E1-198C46487C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2144C8-8D2B-444C-B490-9AC316A724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A59ACA-9CF3-40D1-A618-B2524C95B3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1D32FC-DFE6-44F5-A5C4-545301E053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C264A3-D7CF-4DED-92B3-75D1054315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7C4008-3AE6-4C6F-AFA1-1F23D429BA1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5675336-BE0B-4EC6-84EB-278CB9EDEB1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807E33-1C0A-40BF-A01B-711B07DA34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469ACB7-5EA8-46FE-B8E3-2C15C9B1606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E63177-2164-4B5E-85B8-A35B2D8843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FB24B4B-7BC0-4CBB-B147-7D3CC32446E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22D3646-1AD7-484C-BFC2-EC21E43514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DB11503-D999-4D4E-86D4-C6CAF8D32C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734BCB-6194-4DE2-8F3F-858701A38BA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F69A62-36C5-4B8C-ADCE-45BF1ADFD0E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876CDA1-0524-4427-B20B-985E91C4B2A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90FF614-3437-4456-9046-04078EB9506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4719B9A-84C7-4613-88AD-F3177ECE52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6DAC7C-ED49-4A94-8DF7-B50F26EC82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F7674B0-D925-4CF1-8686-4079828CD43E}"/>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84AC299-5CF7-4E6A-B4B3-40B65833A78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BFC575A-D9EC-41AE-9BB8-8821CFE233B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7B30B198-7DF3-4D2A-9C32-871A0A3AC6BD}"/>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58078830-90E3-4C58-8C31-DBAE82188DCD}"/>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BD34D870-BC43-41FF-9922-F57BFBF7349F}"/>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3FA42237-72CF-45C5-82FC-7E0D1B328066}"/>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C77F0B4A-EC32-4C58-8CA5-EDF3863479F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13EDCAF5-A4DB-49CB-B03B-111C902DC9A1}"/>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34F665B1-42F7-4139-A3A6-1B4A679CB958}"/>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2A80BD8F-19B9-48ED-B116-59C860F4117A}"/>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80ED4E-C33C-433E-BBC5-BF25EEE3C6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906613-0C0D-48F6-8AD5-756A9F6E77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5F2894-B137-4050-8D36-9E7CA8D3F9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146C67-0B37-4BF9-B9F9-1F080F5DB5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021374-7F6F-4D77-B928-87394BE1A3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74" name="楕円 73">
          <a:extLst>
            <a:ext uri="{FF2B5EF4-FFF2-40B4-BE49-F238E27FC236}">
              <a16:creationId xmlns:a16="http://schemas.microsoft.com/office/drawing/2014/main" id="{B308F055-358C-4D47-A242-EF4041F7ED63}"/>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29B46544-C125-4A38-9945-67F3E2F33A02}"/>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a:extLst>
            <a:ext uri="{FF2B5EF4-FFF2-40B4-BE49-F238E27FC236}">
              <a16:creationId xmlns:a16="http://schemas.microsoft.com/office/drawing/2014/main" id="{6CBAC399-9822-4737-A0D4-75BF3D4E78D0}"/>
            </a:ext>
          </a:extLst>
        </xdr:cNvPr>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7620</xdr:rowOff>
    </xdr:to>
    <xdr:cxnSp macro="">
      <xdr:nvCxnSpPr>
        <xdr:cNvPr id="77" name="直線コネクタ 76">
          <a:extLst>
            <a:ext uri="{FF2B5EF4-FFF2-40B4-BE49-F238E27FC236}">
              <a16:creationId xmlns:a16="http://schemas.microsoft.com/office/drawing/2014/main" id="{EF7C6D2F-C89F-40A7-BB03-7AF09AF88F18}"/>
            </a:ext>
          </a:extLst>
        </xdr:cNvPr>
        <xdr:cNvCxnSpPr/>
      </xdr:nvCxnSpPr>
      <xdr:spPr>
        <a:xfrm>
          <a:off x="3797300" y="69995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53159</xdr:rowOff>
    </xdr:from>
    <xdr:to>
      <xdr:col>15</xdr:col>
      <xdr:colOff>101600</xdr:colOff>
      <xdr:row>40</xdr:row>
      <xdr:rowOff>154759</xdr:rowOff>
    </xdr:to>
    <xdr:sp macro="" textlink="">
      <xdr:nvSpPr>
        <xdr:cNvPr id="78" name="楕円 77">
          <a:extLst>
            <a:ext uri="{FF2B5EF4-FFF2-40B4-BE49-F238E27FC236}">
              <a16:creationId xmlns:a16="http://schemas.microsoft.com/office/drawing/2014/main" id="{7142E94A-EBAB-4DF0-B474-0D78CDA612F7}"/>
            </a:ext>
          </a:extLst>
        </xdr:cNvPr>
        <xdr:cNvSpPr/>
      </xdr:nvSpPr>
      <xdr:spPr>
        <a:xfrm>
          <a:off x="2857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103959</xdr:rowOff>
    </xdr:from>
    <xdr:to>
      <xdr:col>19</xdr:col>
      <xdr:colOff>177800</xdr:colOff>
      <xdr:row>40</xdr:row>
      <xdr:rowOff>141515</xdr:rowOff>
    </xdr:to>
    <xdr:cxnSp macro="">
      <xdr:nvCxnSpPr>
        <xdr:cNvPr id="79" name="直線コネクタ 78">
          <a:extLst>
            <a:ext uri="{FF2B5EF4-FFF2-40B4-BE49-F238E27FC236}">
              <a16:creationId xmlns:a16="http://schemas.microsoft.com/office/drawing/2014/main" id="{C3D5362C-206C-4462-ACA6-66D458A9795E}"/>
            </a:ext>
          </a:extLst>
        </xdr:cNvPr>
        <xdr:cNvCxnSpPr/>
      </xdr:nvCxnSpPr>
      <xdr:spPr>
        <a:xfrm>
          <a:off x="2908300" y="69619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67854</xdr:rowOff>
    </xdr:from>
    <xdr:to>
      <xdr:col>10</xdr:col>
      <xdr:colOff>165100</xdr:colOff>
      <xdr:row>37</xdr:row>
      <xdr:rowOff>169455</xdr:rowOff>
    </xdr:to>
    <xdr:sp macro="" textlink="">
      <xdr:nvSpPr>
        <xdr:cNvPr id="80" name="楕円 79">
          <a:extLst>
            <a:ext uri="{FF2B5EF4-FFF2-40B4-BE49-F238E27FC236}">
              <a16:creationId xmlns:a16="http://schemas.microsoft.com/office/drawing/2014/main" id="{1FF8F053-B5FE-4FC5-A0E9-0849B9AF0781}"/>
            </a:ext>
          </a:extLst>
        </xdr:cNvPr>
        <xdr:cNvSpPr/>
      </xdr:nvSpPr>
      <xdr:spPr>
        <a:xfrm>
          <a:off x="1968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118654</xdr:rowOff>
    </xdr:from>
    <xdr:to>
      <xdr:col>15</xdr:col>
      <xdr:colOff>50800</xdr:colOff>
      <xdr:row>40</xdr:row>
      <xdr:rowOff>103959</xdr:rowOff>
    </xdr:to>
    <xdr:cxnSp macro="">
      <xdr:nvCxnSpPr>
        <xdr:cNvPr id="81" name="直線コネクタ 80">
          <a:extLst>
            <a:ext uri="{FF2B5EF4-FFF2-40B4-BE49-F238E27FC236}">
              <a16:creationId xmlns:a16="http://schemas.microsoft.com/office/drawing/2014/main" id="{CCAEABA2-6AF1-4FB7-BC54-3695F2976C97}"/>
            </a:ext>
          </a:extLst>
        </xdr:cNvPr>
        <xdr:cNvCxnSpPr/>
      </xdr:nvCxnSpPr>
      <xdr:spPr>
        <a:xfrm>
          <a:off x="2019300" y="6462304"/>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82" name="楕円 81">
          <a:extLst>
            <a:ext uri="{FF2B5EF4-FFF2-40B4-BE49-F238E27FC236}">
              <a16:creationId xmlns:a16="http://schemas.microsoft.com/office/drawing/2014/main" id="{DB8172E1-D5B9-4A66-A23F-103FA6D7EDCF}"/>
            </a:ext>
          </a:extLst>
        </xdr:cNvPr>
        <xdr:cNvSpPr/>
      </xdr:nvSpPr>
      <xdr:spPr>
        <a:xfrm>
          <a:off x="1079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118654</xdr:rowOff>
    </xdr:to>
    <xdr:cxnSp macro="">
      <xdr:nvCxnSpPr>
        <xdr:cNvPr id="83" name="直線コネクタ 82">
          <a:extLst>
            <a:ext uri="{FF2B5EF4-FFF2-40B4-BE49-F238E27FC236}">
              <a16:creationId xmlns:a16="http://schemas.microsoft.com/office/drawing/2014/main" id="{B96CCF09-CD79-41AA-BBA6-7B4A75980500}"/>
            </a:ext>
          </a:extLst>
        </xdr:cNvPr>
        <xdr:cNvCxnSpPr/>
      </xdr:nvCxnSpPr>
      <xdr:spPr>
        <a:xfrm>
          <a:off x="1130300" y="64329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838B2C5A-0F4C-45BD-A287-4FFC0B00F58F}"/>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816D18FF-21FD-4BC6-84C3-2A2CCD5BBE5A}"/>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FE36006D-E5F6-4911-953B-4EF675FF544A}"/>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2E327BCF-007D-47C0-A3B1-0B0CDE2B26A9}"/>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a:extLst>
            <a:ext uri="{FF2B5EF4-FFF2-40B4-BE49-F238E27FC236}">
              <a16:creationId xmlns:a16="http://schemas.microsoft.com/office/drawing/2014/main" id="{02F233AE-8536-4B9A-940B-B956A37933BC}"/>
            </a:ext>
          </a:extLst>
        </xdr:cNvPr>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269E7FB0-AB65-496C-B860-29018CCD6AC9}"/>
            </a:ext>
          </a:extLst>
        </xdr:cNvPr>
        <xdr:cNvSpPr txBox="1"/>
      </xdr:nvSpPr>
      <xdr:spPr>
        <a:xfrm>
          <a:off x="2705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160581</xdr:rowOff>
    </xdr:from>
    <xdr:ext cx="405111" cy="259045"/>
    <xdr:sp macro="" textlink="">
      <xdr:nvSpPr>
        <xdr:cNvPr id="90" name="n_3mainValue【図書館】&#10;有形固定資産減価償却率">
          <a:extLst>
            <a:ext uri="{FF2B5EF4-FFF2-40B4-BE49-F238E27FC236}">
              <a16:creationId xmlns:a16="http://schemas.microsoft.com/office/drawing/2014/main" id="{8A981296-851F-4945-AA77-B6C5B82F7A6C}"/>
            </a:ext>
          </a:extLst>
        </xdr:cNvPr>
        <xdr:cNvSpPr txBox="1"/>
      </xdr:nvSpPr>
      <xdr:spPr>
        <a:xfrm>
          <a:off x="1816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C8E59561-0D56-49A8-975E-40ECCEB0314B}"/>
            </a:ext>
          </a:extLst>
        </xdr:cNvPr>
        <xdr:cNvSpPr txBox="1"/>
      </xdr:nvSpPr>
      <xdr:spPr>
        <a:xfrm>
          <a:off x="927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FE61F27-B2EB-43DE-AA56-FF79601D71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1FD5B88-66D0-4C9E-9487-5CD1050812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362F61F-6CA9-4A52-AB50-D14A28CFFC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D631FB-284F-4278-A8BE-2F64BFEA6F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072A748-A729-4661-9D03-244080E5F4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E1C3741-6372-4F55-98C5-5E57ACD21B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AC78271-76F4-42A0-B2FF-3107904487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8CF0AC-C1F2-41B7-A10E-6DC8E5D252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A923BC-2DB5-4FD9-B187-844B103D01D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558EDF6-97F6-4C28-86EF-24BE8EC4D2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59FB39C-D15C-468E-849C-171D48D115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B5F5B5E-1466-43D3-8805-7566F8A75B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2309C33-FA6D-4649-9CA5-87F510EDFDE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6596F21-8CD7-4F50-85D6-3F10CA1A3A0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2EE02C2-EE0C-4F3A-9383-7BC8A324C4B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24772F8-AEE1-400F-9FC3-C5258EBE3AE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9D4904B-7095-41BE-BFFF-C00F1B048E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CC82AFA-74BA-4361-B546-6CDB66F6B22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B3AB0EC-402B-47AE-B3C7-FCC6B8D2E3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E98DED0-8C27-4C3A-866B-01AFC4278EB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6C68A6A-5D87-41BD-8794-8710EC094F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3691C53-9C9A-4328-8521-E80325738D0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EE93743-C6A8-43B8-B762-17754892A8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E0F0AC37-FFBD-451C-B436-19EEE2BEB1ED}"/>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4F92B233-C863-401E-92EB-581379C50E5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540B4DA9-462B-42BD-BACA-71172D0EABB2}"/>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ADCBB934-1997-43D9-806F-9CEFD29AE30C}"/>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2EF93D56-5DDF-44FA-80ED-3B88ECFCCED6}"/>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7C0FEF09-5B76-42BD-AED7-EABEB0CB3CC3}"/>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F73D09D8-DBEC-4B9B-8BC4-D1C66359C933}"/>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F70E434B-F087-4D45-84C2-EEAA8D51BD35}"/>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FE594594-EDC3-476B-BB94-302EBD3A2FA1}"/>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70EF04D6-0718-4183-B004-E0CBA846C9EA}"/>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A2861B2E-49E7-4BAF-9890-7B84EBD9DCA5}"/>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603F7E-09D1-424C-A602-DD72C0F5D4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91DB42-DAAE-4F93-9DC4-E200C1B3B7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8EE176-9D28-4217-8795-9E446B8AC3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17CA850-A773-4270-A797-F4BCED397D2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0AE3E18-4087-42FD-B8D3-4FFFA2B08C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31" name="楕円 130">
          <a:extLst>
            <a:ext uri="{FF2B5EF4-FFF2-40B4-BE49-F238E27FC236}">
              <a16:creationId xmlns:a16="http://schemas.microsoft.com/office/drawing/2014/main" id="{383F5FAB-3E52-4526-8340-4307CC03DAB4}"/>
            </a:ext>
          </a:extLst>
        </xdr:cNvPr>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32" name="【図書館】&#10;一人当たり面積該当値テキスト">
          <a:extLst>
            <a:ext uri="{FF2B5EF4-FFF2-40B4-BE49-F238E27FC236}">
              <a16:creationId xmlns:a16="http://schemas.microsoft.com/office/drawing/2014/main" id="{3CE68C15-F7DE-4A55-ABC0-3FCC3321EFE9}"/>
            </a:ext>
          </a:extLst>
        </xdr:cNvPr>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F9EFD9FF-8172-4B61-B8D3-A6DCABFEA548}"/>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6A0758FA-5244-4326-B7AB-C04EED912F34}"/>
            </a:ext>
          </a:extLst>
        </xdr:cNvPr>
        <xdr:cNvCxnSpPr/>
      </xdr:nvCxnSpPr>
      <xdr:spPr>
        <a:xfrm flipV="1">
          <a:off x="9639300" y="709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a:extLst>
            <a:ext uri="{FF2B5EF4-FFF2-40B4-BE49-F238E27FC236}">
              <a16:creationId xmlns:a16="http://schemas.microsoft.com/office/drawing/2014/main" id="{1C746E29-6884-46F2-A0FE-C5815689455B}"/>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a:extLst>
            <a:ext uri="{FF2B5EF4-FFF2-40B4-BE49-F238E27FC236}">
              <a16:creationId xmlns:a16="http://schemas.microsoft.com/office/drawing/2014/main" id="{E6399334-FFFD-46C1-B08A-00A0257AA27F}"/>
            </a:ext>
          </a:extLst>
        </xdr:cNvPr>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a:extLst>
            <a:ext uri="{FF2B5EF4-FFF2-40B4-BE49-F238E27FC236}">
              <a16:creationId xmlns:a16="http://schemas.microsoft.com/office/drawing/2014/main" id="{95FA49CA-6E83-420F-A41B-A0CE8323651B}"/>
            </a:ext>
          </a:extLst>
        </xdr:cNvPr>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83820</xdr:rowOff>
    </xdr:to>
    <xdr:cxnSp macro="">
      <xdr:nvCxnSpPr>
        <xdr:cNvPr id="138" name="直線コネクタ 137">
          <a:extLst>
            <a:ext uri="{FF2B5EF4-FFF2-40B4-BE49-F238E27FC236}">
              <a16:creationId xmlns:a16="http://schemas.microsoft.com/office/drawing/2014/main" id="{DF5CBDD5-D819-4B78-A58B-EAD2346664A5}"/>
            </a:ext>
          </a:extLst>
        </xdr:cNvPr>
        <xdr:cNvCxnSpPr/>
      </xdr:nvCxnSpPr>
      <xdr:spPr>
        <a:xfrm flipV="1">
          <a:off x="7861300" y="7101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39" name="楕円 138">
          <a:extLst>
            <a:ext uri="{FF2B5EF4-FFF2-40B4-BE49-F238E27FC236}">
              <a16:creationId xmlns:a16="http://schemas.microsoft.com/office/drawing/2014/main" id="{C55D6124-DBA7-47A1-8BAD-072AD24D0FEF}"/>
            </a:ext>
          </a:extLst>
        </xdr:cNvPr>
        <xdr:cNvSpPr/>
      </xdr:nvSpPr>
      <xdr:spPr>
        <a:xfrm>
          <a:off x="692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83820</xdr:rowOff>
    </xdr:to>
    <xdr:cxnSp macro="">
      <xdr:nvCxnSpPr>
        <xdr:cNvPr id="140" name="直線コネクタ 139">
          <a:extLst>
            <a:ext uri="{FF2B5EF4-FFF2-40B4-BE49-F238E27FC236}">
              <a16:creationId xmlns:a16="http://schemas.microsoft.com/office/drawing/2014/main" id="{7EF229F5-B176-428F-A445-DA6F777484F2}"/>
            </a:ext>
          </a:extLst>
        </xdr:cNvPr>
        <xdr:cNvCxnSpPr/>
      </xdr:nvCxnSpPr>
      <xdr:spPr>
        <a:xfrm>
          <a:off x="6972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75E2A940-1CD9-41A6-A324-7B4811BD7E78}"/>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88F3BEFA-AE43-42FF-A4AC-49B8B771FD1F}"/>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EFA646EA-E25F-485A-9D27-09476FDC46D4}"/>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F181FD90-E194-48EA-91D9-78C137A1073C}"/>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12F53347-2F79-4884-AB39-00270E23804C}"/>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a:extLst>
            <a:ext uri="{FF2B5EF4-FFF2-40B4-BE49-F238E27FC236}">
              <a16:creationId xmlns:a16="http://schemas.microsoft.com/office/drawing/2014/main" id="{6E0362D9-2716-45DD-8547-E5EDEEE58ED6}"/>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a:extLst>
            <a:ext uri="{FF2B5EF4-FFF2-40B4-BE49-F238E27FC236}">
              <a16:creationId xmlns:a16="http://schemas.microsoft.com/office/drawing/2014/main" id="{64B88ED1-F14E-4A61-B4BF-18C270C55C1E}"/>
            </a:ext>
          </a:extLst>
        </xdr:cNvPr>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125747</xdr:rowOff>
    </xdr:from>
    <xdr:ext cx="469744" cy="259045"/>
    <xdr:sp macro="" textlink="">
      <xdr:nvSpPr>
        <xdr:cNvPr id="148" name="n_4mainValue【図書館】&#10;一人当たり面積">
          <a:extLst>
            <a:ext uri="{FF2B5EF4-FFF2-40B4-BE49-F238E27FC236}">
              <a16:creationId xmlns:a16="http://schemas.microsoft.com/office/drawing/2014/main" id="{E958BA8A-A54F-45C3-980A-229F29B8828D}"/>
            </a:ext>
          </a:extLst>
        </xdr:cNvPr>
        <xdr:cNvSpPr txBox="1"/>
      </xdr:nvSpPr>
      <xdr:spPr>
        <a:xfrm>
          <a:off x="6737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3D30A08-3D65-4A7C-819C-A1354BC88E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FB48424-5693-4D94-8CD6-4B996733B5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285CB6A-29D6-472B-ADEC-824FB389F7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2157C12-61A1-4629-9CEE-3FAA2918E5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A6DA58-9694-4519-B021-5CF18BD09D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9E0163F-5943-4506-AF74-3CE285C06E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35611C9-3742-4CED-9B7E-B94E9B7D41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2D886A6-A589-4553-83C2-6DE422D28C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5E0CBB2-1FBD-4BC6-95A1-976F84D037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08FACC7-443D-42EB-A70E-BE56F9CD7B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E26845E-910B-423C-9F1C-C41DCC7EF3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26FD33D-58D5-4752-A362-5502B1318C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9281815-E1A7-48CB-BA20-CF5E1A42FE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5ABEF97-C405-47EA-A5AA-FE275DA512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48B9E22-4CA1-47F2-A862-126B6AFB8FA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4C553B4-0719-4679-B0E9-EDECC6BCCD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168F86C-2C03-420C-A4BF-9701A1BE57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5CE6F9E-014D-4F67-9ED5-A03123ECE1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EB94DBB-F091-4CEC-92C3-6D184615E4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ED1033F-0CCA-4553-AF7A-AE91CC2DA5D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46A2921-102D-42E4-B77B-711E05042BB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9EE9E68-6F37-44A8-A741-24FE1C610F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6D24B57-000F-46D4-8A67-59719C8CCF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F0E0E19-5C01-41F9-BA7C-508FB84193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6E7AFB5-C279-4983-9BA6-4B14492A5A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77E278F8-3722-4BEE-AA0F-C161D38E3A79}"/>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A836567-DB65-43FD-8890-B53C1FFC3B5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27D86E0-C78E-468A-A66F-5130FC636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20E00A77-3092-4CC4-A9F5-41752988CC6E}"/>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DAA0A4D4-A9FB-40CE-AE2C-222011F87D38}"/>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24C9BF1-7B5A-4F44-A971-4C7C73786CC6}"/>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1317AEB9-7DB1-4678-ABB7-CFC613188203}"/>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4712C03A-B003-4E1B-AB68-09B69C03CBE2}"/>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71BD6A44-9552-4CA6-B7BF-AAC5FD27E297}"/>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AC386084-B86B-43CA-8904-602F4E99B3E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894942BD-FCB5-483B-836E-9CD0C82BF913}"/>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A738F75-0C0F-46FC-82D5-6125FF559D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A9FCFB8-4CDF-410D-A3E3-C89BAB150B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75D142-C38D-49C8-BE49-2558A475D6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1BDDEFC-AD00-4678-B3E7-AB7B1750B7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919F2B5-9821-4700-B0C0-553B50169B0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90" name="楕円 189">
          <a:extLst>
            <a:ext uri="{FF2B5EF4-FFF2-40B4-BE49-F238E27FC236}">
              <a16:creationId xmlns:a16="http://schemas.microsoft.com/office/drawing/2014/main" id="{35CADB3E-A195-48E2-8D8C-98BF3B1BFFBB}"/>
            </a:ext>
          </a:extLst>
        </xdr:cNvPr>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F711C3E-E25B-44B9-B59B-FBB584BF0979}"/>
            </a:ext>
          </a:extLst>
        </xdr:cNvPr>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92" name="楕円 191">
          <a:extLst>
            <a:ext uri="{FF2B5EF4-FFF2-40B4-BE49-F238E27FC236}">
              <a16:creationId xmlns:a16="http://schemas.microsoft.com/office/drawing/2014/main" id="{D99C6A64-CCA0-42C4-9321-4B796CF117C5}"/>
            </a:ext>
          </a:extLst>
        </xdr:cNvPr>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94706</xdr:rowOff>
    </xdr:to>
    <xdr:cxnSp macro="">
      <xdr:nvCxnSpPr>
        <xdr:cNvPr id="193" name="直線コネクタ 192">
          <a:extLst>
            <a:ext uri="{FF2B5EF4-FFF2-40B4-BE49-F238E27FC236}">
              <a16:creationId xmlns:a16="http://schemas.microsoft.com/office/drawing/2014/main" id="{53C630DB-D830-4080-B2A2-CA97FDA23086}"/>
            </a:ext>
          </a:extLst>
        </xdr:cNvPr>
        <xdr:cNvCxnSpPr/>
      </xdr:nvCxnSpPr>
      <xdr:spPr>
        <a:xfrm>
          <a:off x="3797300" y="103392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4" name="楕円 193">
          <a:extLst>
            <a:ext uri="{FF2B5EF4-FFF2-40B4-BE49-F238E27FC236}">
              <a16:creationId xmlns:a16="http://schemas.microsoft.com/office/drawing/2014/main" id="{5C072EA3-CB9C-422D-8F73-A57E0DAEAB54}"/>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52251</xdr:rowOff>
    </xdr:to>
    <xdr:cxnSp macro="">
      <xdr:nvCxnSpPr>
        <xdr:cNvPr id="195" name="直線コネクタ 194">
          <a:extLst>
            <a:ext uri="{FF2B5EF4-FFF2-40B4-BE49-F238E27FC236}">
              <a16:creationId xmlns:a16="http://schemas.microsoft.com/office/drawing/2014/main" id="{8F6275F3-B983-4849-A50A-84DD7B07918F}"/>
            </a:ext>
          </a:extLst>
        </xdr:cNvPr>
        <xdr:cNvCxnSpPr/>
      </xdr:nvCxnSpPr>
      <xdr:spPr>
        <a:xfrm>
          <a:off x="2908300" y="102984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6" name="楕円 195">
          <a:extLst>
            <a:ext uri="{FF2B5EF4-FFF2-40B4-BE49-F238E27FC236}">
              <a16:creationId xmlns:a16="http://schemas.microsoft.com/office/drawing/2014/main" id="{E1BB3393-5580-44EF-BBA0-4F0A51FB7655}"/>
            </a:ext>
          </a:extLst>
        </xdr:cNvPr>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11430</xdr:rowOff>
    </xdr:to>
    <xdr:cxnSp macro="">
      <xdr:nvCxnSpPr>
        <xdr:cNvPr id="197" name="直線コネクタ 196">
          <a:extLst>
            <a:ext uri="{FF2B5EF4-FFF2-40B4-BE49-F238E27FC236}">
              <a16:creationId xmlns:a16="http://schemas.microsoft.com/office/drawing/2014/main" id="{0678311B-230D-4C6D-987A-DD0D5432550B}"/>
            </a:ext>
          </a:extLst>
        </xdr:cNvPr>
        <xdr:cNvCxnSpPr/>
      </xdr:nvCxnSpPr>
      <xdr:spPr>
        <a:xfrm>
          <a:off x="2019300" y="1026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8" name="楕円 197">
          <a:extLst>
            <a:ext uri="{FF2B5EF4-FFF2-40B4-BE49-F238E27FC236}">
              <a16:creationId xmlns:a16="http://schemas.microsoft.com/office/drawing/2014/main" id="{F2208029-221D-41E5-AF1B-534534F86B07}"/>
            </a:ext>
          </a:extLst>
        </xdr:cNvPr>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4899</xdr:rowOff>
    </xdr:to>
    <xdr:cxnSp macro="">
      <xdr:nvCxnSpPr>
        <xdr:cNvPr id="199" name="直線コネクタ 198">
          <a:extLst>
            <a:ext uri="{FF2B5EF4-FFF2-40B4-BE49-F238E27FC236}">
              <a16:creationId xmlns:a16="http://schemas.microsoft.com/office/drawing/2014/main" id="{4B0881A2-3BFD-4934-92E2-8E84F41CB4BD}"/>
            </a:ext>
          </a:extLst>
        </xdr:cNvPr>
        <xdr:cNvCxnSpPr/>
      </xdr:nvCxnSpPr>
      <xdr:spPr>
        <a:xfrm flipV="1">
          <a:off x="1130300" y="102674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79B7303D-993C-4E75-BC79-DA9ADF0E7DC4}"/>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8D43957E-1D4A-4093-AE7E-AB4472C4EA6B}"/>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85724F11-0732-4C05-97FB-B208A4BCD699}"/>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BD09263D-9F79-4250-A60B-1D6D1A8F5E05}"/>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204" name="n_1mainValue【体育館・プール】&#10;有形固定資産減価償却率">
          <a:extLst>
            <a:ext uri="{FF2B5EF4-FFF2-40B4-BE49-F238E27FC236}">
              <a16:creationId xmlns:a16="http://schemas.microsoft.com/office/drawing/2014/main" id="{23B06EEF-2107-424F-8CCD-B23581A7EDCA}"/>
            </a:ext>
          </a:extLst>
        </xdr:cNvPr>
        <xdr:cNvSpPr txBox="1"/>
      </xdr:nvSpPr>
      <xdr:spPr>
        <a:xfrm>
          <a:off x="3582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5" name="n_2mainValue【体育館・プール】&#10;有形固定資産減価償却率">
          <a:extLst>
            <a:ext uri="{FF2B5EF4-FFF2-40B4-BE49-F238E27FC236}">
              <a16:creationId xmlns:a16="http://schemas.microsoft.com/office/drawing/2014/main" id="{4429817A-38B2-4587-8103-12116794963D}"/>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6" name="n_3mainValue【体育館・プール】&#10;有形固定資産減価償却率">
          <a:extLst>
            <a:ext uri="{FF2B5EF4-FFF2-40B4-BE49-F238E27FC236}">
              <a16:creationId xmlns:a16="http://schemas.microsoft.com/office/drawing/2014/main" id="{AC8250F2-5F9F-4EA8-A4CA-41427261E976}"/>
            </a:ext>
          </a:extLst>
        </xdr:cNvPr>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7" name="n_4mainValue【体育館・プール】&#10;有形固定資産減価償却率">
          <a:extLst>
            <a:ext uri="{FF2B5EF4-FFF2-40B4-BE49-F238E27FC236}">
              <a16:creationId xmlns:a16="http://schemas.microsoft.com/office/drawing/2014/main" id="{ECB73629-CEB8-494D-8CE3-475C35B627BB}"/>
            </a:ext>
          </a:extLst>
        </xdr:cNvPr>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27A629E-1EDF-4111-B230-25E5962E09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3221948-3A31-4EB1-A439-434583CD4C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BB89B27-A4BF-4532-9881-DDB60D9610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5C3CF8F-C33A-43CB-8165-3818F24374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24129C8-A8A9-4D06-8299-A30F18D97A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E4B66F4-7CCC-4849-A8FA-12299E18BA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703A15B-51B2-435F-8A9E-E01C420CFF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D7F5F57-D060-42EB-949D-2B4B068335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049CFB5-6FB4-4298-A502-660ABDAC03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669269A-4793-4056-9093-E9CFF2D860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5F6422E-1542-4E25-8918-3081ED3BAE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8F253DB-039D-4C71-9C82-8ACD9F3563F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7A3D669-0E33-4C9F-BAEF-84448AA564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3699C62-9589-4CFC-B249-BC5613E96D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AEBAF26-0271-412C-820A-F33135B795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11FDE62-11E3-4E45-939C-649FC8D5AE7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D422D8F-EDCC-4E0A-BE57-610EC580AB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C94AD19-E209-40F7-BCF7-07188AE6087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48A8BC3-23E4-4CE3-B5B2-903E602BA99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035FCCF-DC8F-47CD-856C-5717EB63A2A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6E6B43E-8A26-442A-9376-ED688D7863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97A63FE-456B-4B38-A1F9-FAE65895E67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783E865-E1F8-4F7A-9019-B646032ADA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4145F02-9F9D-49CF-903E-0C34A47A4986}"/>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A897AFB0-330D-4703-A76B-4C8077B7423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60A2944C-8DBD-4CFC-BF9C-41DE4103C182}"/>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8D871681-4CE6-45E5-8E8F-925EA4033415}"/>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45795F53-3D66-4589-A88D-93CC5FC3297D}"/>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C1E484A6-07EF-4B4B-91E3-2EC5614A531C}"/>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1C745FAA-BB71-44EB-9E68-1F69A8A8076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3286DEFE-E8BF-4A64-82B0-F14C848C1D95}"/>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3AE3FC0B-53AE-4EBD-8D2D-2AA73078A46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D0D34F7E-EA73-4A10-97C1-713E3FDF2A79}"/>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AFDB18B7-678C-4E97-9574-9474DC3D2241}"/>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8CEBD1-73FA-434B-B121-B6BA8450B6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4A3C06D-B6D6-4B5B-8D60-A714FE145F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41C2A5-BBF6-4EA4-953F-47DB347C0C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57E701-B9BB-430B-9C53-2740FBC874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63D0E56-E20D-4B90-8FC1-CCF226205A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82550</xdr:rowOff>
    </xdr:from>
    <xdr:to>
      <xdr:col>55</xdr:col>
      <xdr:colOff>50800</xdr:colOff>
      <xdr:row>64</xdr:row>
      <xdr:rowOff>12700</xdr:rowOff>
    </xdr:to>
    <xdr:sp macro="" textlink="">
      <xdr:nvSpPr>
        <xdr:cNvPr id="247" name="楕円 246">
          <a:extLst>
            <a:ext uri="{FF2B5EF4-FFF2-40B4-BE49-F238E27FC236}">
              <a16:creationId xmlns:a16="http://schemas.microsoft.com/office/drawing/2014/main" id="{237EBA78-84E6-451B-97FF-6E2610E0445A}"/>
            </a:ext>
          </a:extLst>
        </xdr:cNvPr>
        <xdr:cNvSpPr/>
      </xdr:nvSpPr>
      <xdr:spPr>
        <a:xfrm>
          <a:off x="10426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a:extLst>
            <a:ext uri="{FF2B5EF4-FFF2-40B4-BE49-F238E27FC236}">
              <a16:creationId xmlns:a16="http://schemas.microsoft.com/office/drawing/2014/main" id="{29F66F3A-F8D8-4921-83F7-839DF0DE9CA6}"/>
            </a:ext>
          </a:extLst>
        </xdr:cNvPr>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83693</xdr:rowOff>
    </xdr:from>
    <xdr:to>
      <xdr:col>50</xdr:col>
      <xdr:colOff>165100</xdr:colOff>
      <xdr:row>64</xdr:row>
      <xdr:rowOff>13843</xdr:rowOff>
    </xdr:to>
    <xdr:sp macro="" textlink="">
      <xdr:nvSpPr>
        <xdr:cNvPr id="249" name="楕円 248">
          <a:extLst>
            <a:ext uri="{FF2B5EF4-FFF2-40B4-BE49-F238E27FC236}">
              <a16:creationId xmlns:a16="http://schemas.microsoft.com/office/drawing/2014/main" id="{14223901-C5DF-4914-A2D8-4DCD1BFB39C1}"/>
            </a:ext>
          </a:extLst>
        </xdr:cNvPr>
        <xdr:cNvSpPr/>
      </xdr:nvSpPr>
      <xdr:spPr>
        <a:xfrm>
          <a:off x="95885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133350</xdr:rowOff>
    </xdr:from>
    <xdr:to>
      <xdr:col>55</xdr:col>
      <xdr:colOff>0</xdr:colOff>
      <xdr:row>63</xdr:row>
      <xdr:rowOff>134493</xdr:rowOff>
    </xdr:to>
    <xdr:cxnSp macro="">
      <xdr:nvCxnSpPr>
        <xdr:cNvPr id="250" name="直線コネクタ 249">
          <a:extLst>
            <a:ext uri="{FF2B5EF4-FFF2-40B4-BE49-F238E27FC236}">
              <a16:creationId xmlns:a16="http://schemas.microsoft.com/office/drawing/2014/main" id="{3CE8A4A7-51D3-479E-BB29-7836F7F330CB}"/>
            </a:ext>
          </a:extLst>
        </xdr:cNvPr>
        <xdr:cNvCxnSpPr/>
      </xdr:nvCxnSpPr>
      <xdr:spPr>
        <a:xfrm flipV="1">
          <a:off x="9639300" y="1093470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84455</xdr:rowOff>
    </xdr:from>
    <xdr:to>
      <xdr:col>46</xdr:col>
      <xdr:colOff>38100</xdr:colOff>
      <xdr:row>64</xdr:row>
      <xdr:rowOff>14605</xdr:rowOff>
    </xdr:to>
    <xdr:sp macro="" textlink="">
      <xdr:nvSpPr>
        <xdr:cNvPr id="251" name="楕円 250">
          <a:extLst>
            <a:ext uri="{FF2B5EF4-FFF2-40B4-BE49-F238E27FC236}">
              <a16:creationId xmlns:a16="http://schemas.microsoft.com/office/drawing/2014/main" id="{C5FFFAE2-F864-455A-9DCE-4DF5173618F2}"/>
            </a:ext>
          </a:extLst>
        </xdr:cNvPr>
        <xdr:cNvSpPr/>
      </xdr:nvSpPr>
      <xdr:spPr>
        <a:xfrm>
          <a:off x="869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134493</xdr:rowOff>
    </xdr:from>
    <xdr:to>
      <xdr:col>50</xdr:col>
      <xdr:colOff>114300</xdr:colOff>
      <xdr:row>63</xdr:row>
      <xdr:rowOff>135255</xdr:rowOff>
    </xdr:to>
    <xdr:cxnSp macro="">
      <xdr:nvCxnSpPr>
        <xdr:cNvPr id="252" name="直線コネクタ 251">
          <a:extLst>
            <a:ext uri="{FF2B5EF4-FFF2-40B4-BE49-F238E27FC236}">
              <a16:creationId xmlns:a16="http://schemas.microsoft.com/office/drawing/2014/main" id="{66EFFF5A-76DF-435D-83F8-5A050C9B9D40}"/>
            </a:ext>
          </a:extLst>
        </xdr:cNvPr>
        <xdr:cNvCxnSpPr/>
      </xdr:nvCxnSpPr>
      <xdr:spPr>
        <a:xfrm flipV="1">
          <a:off x="8750300" y="109358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85979</xdr:rowOff>
    </xdr:from>
    <xdr:to>
      <xdr:col>41</xdr:col>
      <xdr:colOff>101600</xdr:colOff>
      <xdr:row>64</xdr:row>
      <xdr:rowOff>16129</xdr:rowOff>
    </xdr:to>
    <xdr:sp macro="" textlink="">
      <xdr:nvSpPr>
        <xdr:cNvPr id="253" name="楕円 252">
          <a:extLst>
            <a:ext uri="{FF2B5EF4-FFF2-40B4-BE49-F238E27FC236}">
              <a16:creationId xmlns:a16="http://schemas.microsoft.com/office/drawing/2014/main" id="{855FCDBE-225B-4C0D-893C-797FC8CA828C}"/>
            </a:ext>
          </a:extLst>
        </xdr:cNvPr>
        <xdr:cNvSpPr/>
      </xdr:nvSpPr>
      <xdr:spPr>
        <a:xfrm>
          <a:off x="7810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135255</xdr:rowOff>
    </xdr:from>
    <xdr:to>
      <xdr:col>45</xdr:col>
      <xdr:colOff>177800</xdr:colOff>
      <xdr:row>63</xdr:row>
      <xdr:rowOff>136779</xdr:rowOff>
    </xdr:to>
    <xdr:cxnSp macro="">
      <xdr:nvCxnSpPr>
        <xdr:cNvPr id="254" name="直線コネクタ 253">
          <a:extLst>
            <a:ext uri="{FF2B5EF4-FFF2-40B4-BE49-F238E27FC236}">
              <a16:creationId xmlns:a16="http://schemas.microsoft.com/office/drawing/2014/main" id="{CF443B1E-1CF7-4748-99AA-176AD0F76916}"/>
            </a:ext>
          </a:extLst>
        </xdr:cNvPr>
        <xdr:cNvCxnSpPr/>
      </xdr:nvCxnSpPr>
      <xdr:spPr>
        <a:xfrm flipV="1">
          <a:off x="7861300" y="109366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74168</xdr:rowOff>
    </xdr:from>
    <xdr:to>
      <xdr:col>36</xdr:col>
      <xdr:colOff>165100</xdr:colOff>
      <xdr:row>64</xdr:row>
      <xdr:rowOff>4318</xdr:rowOff>
    </xdr:to>
    <xdr:sp macro="" textlink="">
      <xdr:nvSpPr>
        <xdr:cNvPr id="255" name="楕円 254">
          <a:extLst>
            <a:ext uri="{FF2B5EF4-FFF2-40B4-BE49-F238E27FC236}">
              <a16:creationId xmlns:a16="http://schemas.microsoft.com/office/drawing/2014/main" id="{7A2E311A-4462-418C-8463-50A846B9F5AE}"/>
            </a:ext>
          </a:extLst>
        </xdr:cNvPr>
        <xdr:cNvSpPr/>
      </xdr:nvSpPr>
      <xdr:spPr>
        <a:xfrm>
          <a:off x="6921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124968</xdr:rowOff>
    </xdr:from>
    <xdr:to>
      <xdr:col>41</xdr:col>
      <xdr:colOff>50800</xdr:colOff>
      <xdr:row>63</xdr:row>
      <xdr:rowOff>136779</xdr:rowOff>
    </xdr:to>
    <xdr:cxnSp macro="">
      <xdr:nvCxnSpPr>
        <xdr:cNvPr id="256" name="直線コネクタ 255">
          <a:extLst>
            <a:ext uri="{FF2B5EF4-FFF2-40B4-BE49-F238E27FC236}">
              <a16:creationId xmlns:a16="http://schemas.microsoft.com/office/drawing/2014/main" id="{4B009207-2FDE-4840-AC64-7823B6EBA2EB}"/>
            </a:ext>
          </a:extLst>
        </xdr:cNvPr>
        <xdr:cNvCxnSpPr/>
      </xdr:nvCxnSpPr>
      <xdr:spPr>
        <a:xfrm>
          <a:off x="6972300" y="1092631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61BC04F3-0B70-47FF-8849-A7645DA16DAB}"/>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5EC5DDF2-3DE4-4CAB-9FD1-F130C1451904}"/>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7451EA7B-07B7-4A0F-B57F-0AC13153BDD5}"/>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D3C3FAD0-7C98-45EA-B2A9-E0BF40224623}"/>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4970</xdr:rowOff>
    </xdr:from>
    <xdr:ext cx="469744" cy="259045"/>
    <xdr:sp macro="" textlink="">
      <xdr:nvSpPr>
        <xdr:cNvPr id="261" name="n_1mainValue【体育館・プール】&#10;一人当たり面積">
          <a:extLst>
            <a:ext uri="{FF2B5EF4-FFF2-40B4-BE49-F238E27FC236}">
              <a16:creationId xmlns:a16="http://schemas.microsoft.com/office/drawing/2014/main" id="{B38E6A68-31E7-4EBF-9988-F7648B690144}"/>
            </a:ext>
          </a:extLst>
        </xdr:cNvPr>
        <xdr:cNvSpPr txBox="1"/>
      </xdr:nvSpPr>
      <xdr:spPr>
        <a:xfrm>
          <a:off x="93917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5732</xdr:rowOff>
    </xdr:from>
    <xdr:ext cx="469744" cy="259045"/>
    <xdr:sp macro="" textlink="">
      <xdr:nvSpPr>
        <xdr:cNvPr id="262" name="n_2mainValue【体育館・プール】&#10;一人当たり面積">
          <a:extLst>
            <a:ext uri="{FF2B5EF4-FFF2-40B4-BE49-F238E27FC236}">
              <a16:creationId xmlns:a16="http://schemas.microsoft.com/office/drawing/2014/main" id="{EDC6DC3E-E228-4FB9-9CB4-344512AD9935}"/>
            </a:ext>
          </a:extLst>
        </xdr:cNvPr>
        <xdr:cNvSpPr txBox="1"/>
      </xdr:nvSpPr>
      <xdr:spPr>
        <a:xfrm>
          <a:off x="8515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7256</xdr:rowOff>
    </xdr:from>
    <xdr:ext cx="469744" cy="259045"/>
    <xdr:sp macro="" textlink="">
      <xdr:nvSpPr>
        <xdr:cNvPr id="263" name="n_3mainValue【体育館・プール】&#10;一人当たり面積">
          <a:extLst>
            <a:ext uri="{FF2B5EF4-FFF2-40B4-BE49-F238E27FC236}">
              <a16:creationId xmlns:a16="http://schemas.microsoft.com/office/drawing/2014/main" id="{BD1A817B-19BE-40B8-AE5C-DE511DD0077A}"/>
            </a:ext>
          </a:extLst>
        </xdr:cNvPr>
        <xdr:cNvSpPr txBox="1"/>
      </xdr:nvSpPr>
      <xdr:spPr>
        <a:xfrm>
          <a:off x="76264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166895</xdr:rowOff>
    </xdr:from>
    <xdr:ext cx="469744" cy="259045"/>
    <xdr:sp macro="" textlink="">
      <xdr:nvSpPr>
        <xdr:cNvPr id="264" name="n_4mainValue【体育館・プール】&#10;一人当たり面積">
          <a:extLst>
            <a:ext uri="{FF2B5EF4-FFF2-40B4-BE49-F238E27FC236}">
              <a16:creationId xmlns:a16="http://schemas.microsoft.com/office/drawing/2014/main" id="{D93AB634-F856-4727-A251-9E66947C9E74}"/>
            </a:ext>
          </a:extLst>
        </xdr:cNvPr>
        <xdr:cNvSpPr txBox="1"/>
      </xdr:nvSpPr>
      <xdr:spPr>
        <a:xfrm>
          <a:off x="6737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92934B4-8922-4FB3-BC60-E3EE0B42DF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A0A4902-0BDB-4864-92F6-12B5E2F9C5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01C81B4-FAE8-42A9-82AD-C87D4C06683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10B692B-4DB6-496A-B9CC-432B9DA0B0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84B7F77-8ADA-42B7-A457-C311B04EA1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616C031-51FE-4C97-8709-CB8F661C51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F868F24-6B94-476E-8F11-1759BF4B82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8DEBFDD-1257-4264-9197-75D6D0F5FF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81F0054-5DD3-4869-8433-7A6B615F4D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95B38F2-2F3A-4A69-AC00-F76C277D62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9393E7A-F895-4CE9-A430-F8CD30DDE5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79FDB06-5FA0-40D1-814B-9D313903B71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C0A42F9F-ABF6-4216-9B77-8EF58E67081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5735B3A-9075-4C0F-8946-5290598E07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7F25E598-2F79-43AC-8F48-E5251C5C7B6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7320E7AC-0310-43BD-A17A-25B9DAE9527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C1B67C9-DD5D-4025-BCCC-D7B9F727FC9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9D1BD83-78F0-4C1C-8AC6-73D4C030182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A9E785E-7B80-488D-86AE-F78EA51F4FC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458B81D3-352E-46CF-A3EC-F57603B9F4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323EE0E-0990-4647-98B9-EAF18753552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196342BD-92E0-4BC5-B3FC-68C45BD3EC5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9E77F3EA-6FFF-4202-A635-1787DFA6050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EDB2B9F-6217-4F84-AFED-919D880D9C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8724E43-2E68-4309-8158-DED4904DB6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80359BE5-A416-4133-AD7F-03FBCB18BA71}"/>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3B4729BC-47F1-4C11-BB01-23D4B7D2B03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F92D03E-5015-4398-990B-357EE161BF6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9A51A195-F9F5-4458-B8B9-CCF6A4441148}"/>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4CF4602-481F-4DC6-8A96-EF0B0FDCD84B}"/>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F37D1B8-7F29-4C04-9938-5242CF48A949}"/>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F25727E4-149A-48BD-BB0D-8ED9A7E9BEA9}"/>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3009F3FF-A3D9-4C25-BA48-7A21EEAFF6DE}"/>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904F44C9-7759-42F0-BDA6-E6E462AE9463}"/>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B333A247-A9C6-4E67-8EEB-840C37F115BD}"/>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7BE843D9-E51F-4897-98A5-463945C1D114}"/>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31247B7-B0D7-4374-A622-EEAF62F8E8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8CB678-FFDE-4BB7-A7B1-1ED69F803F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D46A06C-61C6-46A1-A5C8-777368CD6F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53C9DB6-552E-472D-B4E3-BBE7CC8886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8CCF32A-44DD-4CF8-AE40-CB78B54F59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363</xdr:rowOff>
    </xdr:from>
    <xdr:to>
      <xdr:col>24</xdr:col>
      <xdr:colOff>114300</xdr:colOff>
      <xdr:row>82</xdr:row>
      <xdr:rowOff>101963</xdr:rowOff>
    </xdr:to>
    <xdr:sp macro="" textlink="">
      <xdr:nvSpPr>
        <xdr:cNvPr id="306" name="楕円 305">
          <a:extLst>
            <a:ext uri="{FF2B5EF4-FFF2-40B4-BE49-F238E27FC236}">
              <a16:creationId xmlns:a16="http://schemas.microsoft.com/office/drawing/2014/main" id="{F75301FA-3E84-479B-BF0E-AE61168C2692}"/>
            </a:ext>
          </a:extLst>
        </xdr:cNvPr>
        <xdr:cNvSpPr/>
      </xdr:nvSpPr>
      <xdr:spPr>
        <a:xfrm>
          <a:off x="4584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23240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D9A6CF3-429C-4C24-85D3-C2C61A59328A}"/>
            </a:ext>
          </a:extLst>
        </xdr:cNvPr>
        <xdr:cNvSpPr txBox="1"/>
      </xdr:nvSpPr>
      <xdr:spPr>
        <a:xfrm>
          <a:off x="4673600" y="1391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132624</xdr:rowOff>
    </xdr:from>
    <xdr:to>
      <xdr:col>20</xdr:col>
      <xdr:colOff>38100</xdr:colOff>
      <xdr:row>82</xdr:row>
      <xdr:rowOff>62774</xdr:rowOff>
    </xdr:to>
    <xdr:sp macro="" textlink="">
      <xdr:nvSpPr>
        <xdr:cNvPr id="308" name="楕円 307">
          <a:extLst>
            <a:ext uri="{FF2B5EF4-FFF2-40B4-BE49-F238E27FC236}">
              <a16:creationId xmlns:a16="http://schemas.microsoft.com/office/drawing/2014/main" id="{B3D657E0-14C5-4692-9CDE-AD8447E4B0B5}"/>
            </a:ext>
          </a:extLst>
        </xdr:cNvPr>
        <xdr:cNvSpPr/>
      </xdr:nvSpPr>
      <xdr:spPr>
        <a:xfrm>
          <a:off x="3746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xdr:rowOff>
    </xdr:from>
    <xdr:to>
      <xdr:col>24</xdr:col>
      <xdr:colOff>63500</xdr:colOff>
      <xdr:row>82</xdr:row>
      <xdr:rowOff>51163</xdr:rowOff>
    </xdr:to>
    <xdr:cxnSp macro="">
      <xdr:nvCxnSpPr>
        <xdr:cNvPr id="309" name="直線コネクタ 308">
          <a:extLst>
            <a:ext uri="{FF2B5EF4-FFF2-40B4-BE49-F238E27FC236}">
              <a16:creationId xmlns:a16="http://schemas.microsoft.com/office/drawing/2014/main" id="{4C50608F-4873-4DF8-994A-124E0BAFF461}"/>
            </a:ext>
          </a:extLst>
        </xdr:cNvPr>
        <xdr:cNvCxnSpPr/>
      </xdr:nvCxnSpPr>
      <xdr:spPr>
        <a:xfrm>
          <a:off x="3797300" y="140708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3629</xdr:rowOff>
    </xdr:from>
    <xdr:to>
      <xdr:col>15</xdr:col>
      <xdr:colOff>101600</xdr:colOff>
      <xdr:row>82</xdr:row>
      <xdr:rowOff>105229</xdr:rowOff>
    </xdr:to>
    <xdr:sp macro="" textlink="">
      <xdr:nvSpPr>
        <xdr:cNvPr id="310" name="楕円 309">
          <a:extLst>
            <a:ext uri="{FF2B5EF4-FFF2-40B4-BE49-F238E27FC236}">
              <a16:creationId xmlns:a16="http://schemas.microsoft.com/office/drawing/2014/main" id="{215A6BB1-A58F-4A4A-BF0A-1E37C019BB12}"/>
            </a:ext>
          </a:extLst>
        </xdr:cNvPr>
        <xdr:cNvSpPr/>
      </xdr:nvSpPr>
      <xdr:spPr>
        <a:xfrm>
          <a:off x="2857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54429</xdr:rowOff>
    </xdr:to>
    <xdr:cxnSp macro="">
      <xdr:nvCxnSpPr>
        <xdr:cNvPr id="311" name="直線コネクタ 310">
          <a:extLst>
            <a:ext uri="{FF2B5EF4-FFF2-40B4-BE49-F238E27FC236}">
              <a16:creationId xmlns:a16="http://schemas.microsoft.com/office/drawing/2014/main" id="{F4CB7A46-1AC3-4CAA-A21D-02422292A6D8}"/>
            </a:ext>
          </a:extLst>
        </xdr:cNvPr>
        <xdr:cNvCxnSpPr/>
      </xdr:nvCxnSpPr>
      <xdr:spPr>
        <a:xfrm flipV="1">
          <a:off x="2908300" y="140708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134257</xdr:rowOff>
    </xdr:from>
    <xdr:to>
      <xdr:col>10</xdr:col>
      <xdr:colOff>165100</xdr:colOff>
      <xdr:row>82</xdr:row>
      <xdr:rowOff>64407</xdr:rowOff>
    </xdr:to>
    <xdr:sp macro="" textlink="">
      <xdr:nvSpPr>
        <xdr:cNvPr id="312" name="楕円 311">
          <a:extLst>
            <a:ext uri="{FF2B5EF4-FFF2-40B4-BE49-F238E27FC236}">
              <a16:creationId xmlns:a16="http://schemas.microsoft.com/office/drawing/2014/main" id="{24D1E1D9-75DF-4B4A-8A28-9FA55177444C}"/>
            </a:ext>
          </a:extLst>
        </xdr:cNvPr>
        <xdr:cNvSpPr/>
      </xdr:nvSpPr>
      <xdr:spPr>
        <a:xfrm>
          <a:off x="1968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54429</xdr:rowOff>
    </xdr:to>
    <xdr:cxnSp macro="">
      <xdr:nvCxnSpPr>
        <xdr:cNvPr id="313" name="直線コネクタ 312">
          <a:extLst>
            <a:ext uri="{FF2B5EF4-FFF2-40B4-BE49-F238E27FC236}">
              <a16:creationId xmlns:a16="http://schemas.microsoft.com/office/drawing/2014/main" id="{BAEEBE13-A69D-49F9-B0EE-0D3D6408CF27}"/>
            </a:ext>
          </a:extLst>
        </xdr:cNvPr>
        <xdr:cNvCxnSpPr/>
      </xdr:nvCxnSpPr>
      <xdr:spPr>
        <a:xfrm>
          <a:off x="2019300" y="140725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4" name="楕円 313">
          <a:extLst>
            <a:ext uri="{FF2B5EF4-FFF2-40B4-BE49-F238E27FC236}">
              <a16:creationId xmlns:a16="http://schemas.microsoft.com/office/drawing/2014/main" id="{5DD6956B-ECC9-4B89-A367-B358B0B633E9}"/>
            </a:ext>
          </a:extLst>
        </xdr:cNvPr>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13607</xdr:rowOff>
    </xdr:to>
    <xdr:cxnSp macro="">
      <xdr:nvCxnSpPr>
        <xdr:cNvPr id="315" name="直線コネクタ 314">
          <a:extLst>
            <a:ext uri="{FF2B5EF4-FFF2-40B4-BE49-F238E27FC236}">
              <a16:creationId xmlns:a16="http://schemas.microsoft.com/office/drawing/2014/main" id="{E879C6C7-F7D8-4D41-A539-35E0B66C88BD}"/>
            </a:ext>
          </a:extLst>
        </xdr:cNvPr>
        <xdr:cNvCxnSpPr/>
      </xdr:nvCxnSpPr>
      <xdr:spPr>
        <a:xfrm>
          <a:off x="1130300" y="1403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9677C403-700F-431E-9C53-3263D856C694}"/>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a:extLst>
            <a:ext uri="{FF2B5EF4-FFF2-40B4-BE49-F238E27FC236}">
              <a16:creationId xmlns:a16="http://schemas.microsoft.com/office/drawing/2014/main" id="{6FD63A45-92B1-4CF3-9893-6D61A8BB9998}"/>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a:extLst>
            <a:ext uri="{FF2B5EF4-FFF2-40B4-BE49-F238E27FC236}">
              <a16:creationId xmlns:a16="http://schemas.microsoft.com/office/drawing/2014/main" id="{2F426E82-4720-497F-B0FB-B511D1917648}"/>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a:extLst>
            <a:ext uri="{FF2B5EF4-FFF2-40B4-BE49-F238E27FC236}">
              <a16:creationId xmlns:a16="http://schemas.microsoft.com/office/drawing/2014/main" id="{DD99BEFA-FA87-447C-9BD4-3337570232F0}"/>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79301</xdr:rowOff>
    </xdr:from>
    <xdr:ext cx="405111" cy="259045"/>
    <xdr:sp macro="" textlink="">
      <xdr:nvSpPr>
        <xdr:cNvPr id="320" name="n_1mainValue【福祉施設】&#10;有形固定資産減価償却率">
          <a:extLst>
            <a:ext uri="{FF2B5EF4-FFF2-40B4-BE49-F238E27FC236}">
              <a16:creationId xmlns:a16="http://schemas.microsoft.com/office/drawing/2014/main" id="{CFCCFF4A-2425-448B-AC2F-6ACACD24AB86}"/>
            </a:ext>
          </a:extLst>
        </xdr:cNvPr>
        <xdr:cNvSpPr txBox="1"/>
      </xdr:nvSpPr>
      <xdr:spPr>
        <a:xfrm>
          <a:off x="3582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121756</xdr:rowOff>
    </xdr:from>
    <xdr:ext cx="405111" cy="259045"/>
    <xdr:sp macro="" textlink="">
      <xdr:nvSpPr>
        <xdr:cNvPr id="321" name="n_2mainValue【福祉施設】&#10;有形固定資産減価償却率">
          <a:extLst>
            <a:ext uri="{FF2B5EF4-FFF2-40B4-BE49-F238E27FC236}">
              <a16:creationId xmlns:a16="http://schemas.microsoft.com/office/drawing/2014/main" id="{9ADCE4AC-82B4-483A-A32E-E13FA0D5B3AC}"/>
            </a:ext>
          </a:extLst>
        </xdr:cNvPr>
        <xdr:cNvSpPr txBox="1"/>
      </xdr:nvSpPr>
      <xdr:spPr>
        <a:xfrm>
          <a:off x="2705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80934</xdr:rowOff>
    </xdr:from>
    <xdr:ext cx="405111" cy="259045"/>
    <xdr:sp macro="" textlink="">
      <xdr:nvSpPr>
        <xdr:cNvPr id="322" name="n_3mainValue【福祉施設】&#10;有形固定資産減価償却率">
          <a:extLst>
            <a:ext uri="{FF2B5EF4-FFF2-40B4-BE49-F238E27FC236}">
              <a16:creationId xmlns:a16="http://schemas.microsoft.com/office/drawing/2014/main" id="{DFCF3194-1A47-4D30-9A57-E742C1DC5AF8}"/>
            </a:ext>
          </a:extLst>
        </xdr:cNvPr>
        <xdr:cNvSpPr txBox="1"/>
      </xdr:nvSpPr>
      <xdr:spPr>
        <a:xfrm>
          <a:off x="1816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3" name="n_4mainValue【福祉施設】&#10;有形固定資産減価償却率">
          <a:extLst>
            <a:ext uri="{FF2B5EF4-FFF2-40B4-BE49-F238E27FC236}">
              <a16:creationId xmlns:a16="http://schemas.microsoft.com/office/drawing/2014/main" id="{8F3B910E-E70F-4B68-8983-744825BDA638}"/>
            </a:ext>
          </a:extLst>
        </xdr:cNvPr>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0A9FF81-7833-474D-B99A-8A6F96B90E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C367CB7-F140-48A5-B155-21F8928FD4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A8432AB-9627-43B5-AB86-9782C085F2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F105CC3-9D79-48F9-BBD9-BD7788710F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97DB5D8-960B-411E-9B22-39ACCFDCDA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FD6AC3C-95E4-4632-8859-4578675DCD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93909A2-0FC7-4983-B480-44B192C2B1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FCFD8A7-710D-46E0-BD9F-61110C273B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53DB446-2BF1-4B70-816B-0AD01054FB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620A71A-9587-4D48-ACBD-9401B2044B5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B700F005-119B-4BE4-98FC-EB0EE08989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CB290AC-4A4D-41D9-BAB5-5110A68332A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794DAC6-9142-4209-B177-F09521A7BA3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707AF157-8000-43F6-B8B4-18CD0FBB7FF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DA8D686A-2701-4701-B8D3-9A6B5CD1DD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B0F1DFA1-0242-457B-99A7-9D959F77482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9ED1576-9982-484D-BDCE-4A8083663AB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7CBB0E7-E87A-4D22-B41D-EAB2AC1188F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EBB46D8-B30C-4A3E-9910-C78363A5B6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61C8F2E-9476-4795-B16E-E883B90AFA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5AB20A5-F72C-403F-A299-336B4D64E5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C3DF43F9-BB5F-4656-9C3A-B884E9EAE88C}"/>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F1F6F7C5-39FD-4C8D-AD06-8E20E11DC16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1C5C2F94-0CA1-4A39-8C12-E5F194AED939}"/>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5E49EA7F-1EB3-4D6F-AB45-29EF6DB9DFB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7D2D75AC-F35D-4849-8B4E-4412513CB2B4}"/>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0B281E1A-F4B6-4BBF-8420-87B4CE0CF57C}"/>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AB254E32-0CCE-4D1A-AB03-84DB3E5FD362}"/>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5962E60D-A3E1-4B3C-B618-A746C734BD24}"/>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3E57DCC1-ADBC-4639-8F41-6D99A0680DF9}"/>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C9A04851-93C7-475E-829D-6D92A3B7A0CA}"/>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961DBC60-E78E-4F8C-ADF0-75FF546F155F}"/>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D35DAA2-6B25-40CB-9D6D-2B164793900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154D066-6EFB-44DD-BE27-35531C0041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0C1F69-2704-4798-992C-993EB56F14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AAC8276-1BCD-4548-BFB4-99E9226009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E687F1E-6456-4F75-9322-7382AA3973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xdr:rowOff>
    </xdr:from>
    <xdr:to>
      <xdr:col>55</xdr:col>
      <xdr:colOff>50800</xdr:colOff>
      <xdr:row>84</xdr:row>
      <xdr:rowOff>114046</xdr:rowOff>
    </xdr:to>
    <xdr:sp macro="" textlink="">
      <xdr:nvSpPr>
        <xdr:cNvPr id="361" name="楕円 360">
          <a:extLst>
            <a:ext uri="{FF2B5EF4-FFF2-40B4-BE49-F238E27FC236}">
              <a16:creationId xmlns:a16="http://schemas.microsoft.com/office/drawing/2014/main" id="{CB284151-EE77-48B0-92F2-BE680A50DBE4}"/>
            </a:ext>
          </a:extLst>
        </xdr:cNvPr>
        <xdr:cNvSpPr/>
      </xdr:nvSpPr>
      <xdr:spPr>
        <a:xfrm>
          <a:off x="10426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162323</xdr:rowOff>
    </xdr:from>
    <xdr:ext cx="469744" cy="259045"/>
    <xdr:sp macro="" textlink="">
      <xdr:nvSpPr>
        <xdr:cNvPr id="362" name="【福祉施設】&#10;一人当たり面積該当値テキスト">
          <a:extLst>
            <a:ext uri="{FF2B5EF4-FFF2-40B4-BE49-F238E27FC236}">
              <a16:creationId xmlns:a16="http://schemas.microsoft.com/office/drawing/2014/main" id="{4BBBE584-A2DE-4A83-B187-BD069BA99F2C}"/>
            </a:ext>
          </a:extLst>
        </xdr:cNvPr>
        <xdr:cNvSpPr txBox="1"/>
      </xdr:nvSpPr>
      <xdr:spPr>
        <a:xfrm>
          <a:off x="10515600"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xdr:rowOff>
    </xdr:from>
    <xdr:to>
      <xdr:col>50</xdr:col>
      <xdr:colOff>165100</xdr:colOff>
      <xdr:row>84</xdr:row>
      <xdr:rowOff>118618</xdr:rowOff>
    </xdr:to>
    <xdr:sp macro="" textlink="">
      <xdr:nvSpPr>
        <xdr:cNvPr id="363" name="楕円 362">
          <a:extLst>
            <a:ext uri="{FF2B5EF4-FFF2-40B4-BE49-F238E27FC236}">
              <a16:creationId xmlns:a16="http://schemas.microsoft.com/office/drawing/2014/main" id="{A5ACB902-056D-4B85-9B99-58A4A5882C38}"/>
            </a:ext>
          </a:extLst>
        </xdr:cNvPr>
        <xdr:cNvSpPr/>
      </xdr:nvSpPr>
      <xdr:spPr>
        <a:xfrm>
          <a:off x="9588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63246</xdr:rowOff>
    </xdr:from>
    <xdr:to>
      <xdr:col>55</xdr:col>
      <xdr:colOff>0</xdr:colOff>
      <xdr:row>84</xdr:row>
      <xdr:rowOff>67818</xdr:rowOff>
    </xdr:to>
    <xdr:cxnSp macro="">
      <xdr:nvCxnSpPr>
        <xdr:cNvPr id="364" name="直線コネクタ 363">
          <a:extLst>
            <a:ext uri="{FF2B5EF4-FFF2-40B4-BE49-F238E27FC236}">
              <a16:creationId xmlns:a16="http://schemas.microsoft.com/office/drawing/2014/main" id="{6D106B2C-F480-4309-BDEF-76C010FD8B3B}"/>
            </a:ext>
          </a:extLst>
        </xdr:cNvPr>
        <xdr:cNvCxnSpPr/>
      </xdr:nvCxnSpPr>
      <xdr:spPr>
        <a:xfrm flipV="1">
          <a:off x="9639300" y="144650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65" name="楕円 364">
          <a:extLst>
            <a:ext uri="{FF2B5EF4-FFF2-40B4-BE49-F238E27FC236}">
              <a16:creationId xmlns:a16="http://schemas.microsoft.com/office/drawing/2014/main" id="{348FD91F-8523-4D03-9D8D-0F140788A7A1}"/>
            </a:ext>
          </a:extLst>
        </xdr:cNvPr>
        <xdr:cNvSpPr/>
      </xdr:nvSpPr>
      <xdr:spPr>
        <a:xfrm>
          <a:off x="8699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67818</xdr:rowOff>
    </xdr:from>
    <xdr:to>
      <xdr:col>50</xdr:col>
      <xdr:colOff>114300</xdr:colOff>
      <xdr:row>84</xdr:row>
      <xdr:rowOff>70104</xdr:rowOff>
    </xdr:to>
    <xdr:cxnSp macro="">
      <xdr:nvCxnSpPr>
        <xdr:cNvPr id="366" name="直線コネクタ 365">
          <a:extLst>
            <a:ext uri="{FF2B5EF4-FFF2-40B4-BE49-F238E27FC236}">
              <a16:creationId xmlns:a16="http://schemas.microsoft.com/office/drawing/2014/main" id="{0B29E9DD-160E-42E1-BB83-DEA034A6FD5A}"/>
            </a:ext>
          </a:extLst>
        </xdr:cNvPr>
        <xdr:cNvCxnSpPr/>
      </xdr:nvCxnSpPr>
      <xdr:spPr>
        <a:xfrm flipV="1">
          <a:off x="8750300" y="1446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67" name="楕円 366">
          <a:extLst>
            <a:ext uri="{FF2B5EF4-FFF2-40B4-BE49-F238E27FC236}">
              <a16:creationId xmlns:a16="http://schemas.microsoft.com/office/drawing/2014/main" id="{EF3436C5-5A09-409C-A9EA-8BD6D884C045}"/>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70104</xdr:rowOff>
    </xdr:from>
    <xdr:to>
      <xdr:col>45</xdr:col>
      <xdr:colOff>177800</xdr:colOff>
      <xdr:row>84</xdr:row>
      <xdr:rowOff>72389</xdr:rowOff>
    </xdr:to>
    <xdr:cxnSp macro="">
      <xdr:nvCxnSpPr>
        <xdr:cNvPr id="368" name="直線コネクタ 367">
          <a:extLst>
            <a:ext uri="{FF2B5EF4-FFF2-40B4-BE49-F238E27FC236}">
              <a16:creationId xmlns:a16="http://schemas.microsoft.com/office/drawing/2014/main" id="{BA765421-6539-41D3-AD29-AB85DF89C338}"/>
            </a:ext>
          </a:extLst>
        </xdr:cNvPr>
        <xdr:cNvCxnSpPr/>
      </xdr:nvCxnSpPr>
      <xdr:spPr>
        <a:xfrm flipV="1">
          <a:off x="7861300" y="144719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21589</xdr:rowOff>
    </xdr:from>
    <xdr:to>
      <xdr:col>36</xdr:col>
      <xdr:colOff>165100</xdr:colOff>
      <xdr:row>84</xdr:row>
      <xdr:rowOff>123189</xdr:rowOff>
    </xdr:to>
    <xdr:sp macro="" textlink="">
      <xdr:nvSpPr>
        <xdr:cNvPr id="369" name="楕円 368">
          <a:extLst>
            <a:ext uri="{FF2B5EF4-FFF2-40B4-BE49-F238E27FC236}">
              <a16:creationId xmlns:a16="http://schemas.microsoft.com/office/drawing/2014/main" id="{82D5B1AC-3539-4B3E-B389-86EE8DDFD1C8}"/>
            </a:ext>
          </a:extLst>
        </xdr:cNvPr>
        <xdr:cNvSpPr/>
      </xdr:nvSpPr>
      <xdr:spPr>
        <a:xfrm>
          <a:off x="692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72389</xdr:rowOff>
    </xdr:to>
    <xdr:cxnSp macro="">
      <xdr:nvCxnSpPr>
        <xdr:cNvPr id="370" name="直線コネクタ 369">
          <a:extLst>
            <a:ext uri="{FF2B5EF4-FFF2-40B4-BE49-F238E27FC236}">
              <a16:creationId xmlns:a16="http://schemas.microsoft.com/office/drawing/2014/main" id="{585B38FA-B886-487F-BAD1-41D22EA3511A}"/>
            </a:ext>
          </a:extLst>
        </xdr:cNvPr>
        <xdr:cNvCxnSpPr/>
      </xdr:nvCxnSpPr>
      <xdr:spPr>
        <a:xfrm>
          <a:off x="6972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A5258875-6AFE-46E3-9D43-2FEBC776C8D2}"/>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0D0DD9E0-A1F2-4AD5-AD6E-C3D648095E4D}"/>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76F7AA0F-B20A-469B-83C5-D8E7F55F3B67}"/>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DC47B4E2-37F6-448B-9B74-BB60F90175AB}"/>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109745</xdr:rowOff>
    </xdr:from>
    <xdr:ext cx="469744" cy="259045"/>
    <xdr:sp macro="" textlink="">
      <xdr:nvSpPr>
        <xdr:cNvPr id="375" name="n_1mainValue【福祉施設】&#10;一人当たり面積">
          <a:extLst>
            <a:ext uri="{FF2B5EF4-FFF2-40B4-BE49-F238E27FC236}">
              <a16:creationId xmlns:a16="http://schemas.microsoft.com/office/drawing/2014/main" id="{7909AD43-8745-4DC1-8898-88119CDBA387}"/>
            </a:ext>
          </a:extLst>
        </xdr:cNvPr>
        <xdr:cNvSpPr txBox="1"/>
      </xdr:nvSpPr>
      <xdr:spPr>
        <a:xfrm>
          <a:off x="93917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macro="" textlink="">
      <xdr:nvSpPr>
        <xdr:cNvPr id="376" name="n_2mainValue【福祉施設】&#10;一人当たり面積">
          <a:extLst>
            <a:ext uri="{FF2B5EF4-FFF2-40B4-BE49-F238E27FC236}">
              <a16:creationId xmlns:a16="http://schemas.microsoft.com/office/drawing/2014/main" id="{9383BC10-4D60-4494-8DD0-7B47A4081603}"/>
            </a:ext>
          </a:extLst>
        </xdr:cNvPr>
        <xdr:cNvSpPr txBox="1"/>
      </xdr:nvSpPr>
      <xdr:spPr>
        <a:xfrm>
          <a:off x="8515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77" name="n_3mainValue【福祉施設】&#10;一人当たり面積">
          <a:extLst>
            <a:ext uri="{FF2B5EF4-FFF2-40B4-BE49-F238E27FC236}">
              <a16:creationId xmlns:a16="http://schemas.microsoft.com/office/drawing/2014/main" id="{C2D11A29-355F-4ACE-9F8C-70208055842C}"/>
            </a:ext>
          </a:extLst>
        </xdr:cNvPr>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114316</xdr:rowOff>
    </xdr:from>
    <xdr:ext cx="469744" cy="259045"/>
    <xdr:sp macro="" textlink="">
      <xdr:nvSpPr>
        <xdr:cNvPr id="378" name="n_4mainValue【福祉施設】&#10;一人当たり面積">
          <a:extLst>
            <a:ext uri="{FF2B5EF4-FFF2-40B4-BE49-F238E27FC236}">
              <a16:creationId xmlns:a16="http://schemas.microsoft.com/office/drawing/2014/main" id="{FA8FAE6B-557D-4EAD-8224-85B034A746B6}"/>
            </a:ext>
          </a:extLst>
        </xdr:cNvPr>
        <xdr:cNvSpPr txBox="1"/>
      </xdr:nvSpPr>
      <xdr:spPr>
        <a:xfrm>
          <a:off x="6737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6B02FC9-7A5A-4CA7-9D0E-E0AAF7C306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5DE451B-27F7-459D-A56A-B33F6AD614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2A6676E-F1EE-4F6A-8381-F9A2414F15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80540F3-0BF5-4B25-8BFB-80BC43390C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E0D22C1-EC3F-484C-B4BB-A98BB00F69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FA68547-7529-4B71-9731-9918443B16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933F4FF-8FC8-4677-B187-E7BA25E0FB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8F22D78-E811-4F73-84C2-CA3360EFF9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4FCAA8C-7241-4BF1-B21E-4F5E51B28B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A2D2F69-67A4-41C0-98B9-B63ACB3887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DCF9827-55FE-40C1-A0A5-E67EE8D3A0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867C09B-B18C-4D9B-9B05-F57ABDB059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6B37EF1-8E72-43DE-B57C-53D61F6861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467EB41-25ED-4EC0-921C-B5CBF75B80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F3783B4-D536-4738-B0DF-5C808CCB8D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6DEE74F-FAB4-4174-8071-27AF2089B2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E800359-0039-4AFC-B415-5E26C5D31A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916A88F-8CD9-4064-9704-3B07207588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100C067-1345-4A39-BFE8-0C3CF61ABF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1287C1B-EBC7-44F7-B8C3-2F84478D27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5B4DCFE-03EA-4A5B-873C-022E89D468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88C9098-EDBE-4121-83C5-46428D27FE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526EAFE-A139-4210-88D6-149C12A289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801E922-0F9F-4901-BA14-869CEE0493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648405D-F376-4C06-85B8-C951658ADC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E20D3D1-D968-4585-AF1B-DDAEF1D47D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C924D2A-1847-4008-BAA6-194E278E77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CF86998-0E95-4B3A-9F1E-904888BB45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14781867-C665-4532-BE2C-87BB6F7D01E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8F0861C-0EE2-413B-9A1B-D846FD57B2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244E853E-5429-40F5-8F5D-A2F7DF7E9F6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E1B766BF-7D47-4414-9856-5982117DDAB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10E6E55-B332-4CD3-8F06-9622B8E68B8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E13B370-0D1A-4D9D-AB4F-F50CE53F78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4931A0E0-A98D-4C9A-9FD7-13CC3D15F1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7732550-9E43-46A0-AB0F-545F5E7A868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058C1D1-CAA4-41F6-86B4-ABEE3AE3A5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475D033-E4DB-48F6-868C-197547272A8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D25E6444-8E06-4875-A04B-1BC20A14551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479B449-52F6-41A4-9A8A-C4DCFF4C44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ADA2D041-13D7-4A5A-89D7-5CD861F98A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a:extLst>
            <a:ext uri="{FF2B5EF4-FFF2-40B4-BE49-F238E27FC236}">
              <a16:creationId xmlns:a16="http://schemas.microsoft.com/office/drawing/2014/main" id="{B56EA693-897D-41FC-AE4A-502AEA3007A1}"/>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868C70A8-2CC4-42BE-93DA-A58215DCAF3C}"/>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a:extLst>
            <a:ext uri="{FF2B5EF4-FFF2-40B4-BE49-F238E27FC236}">
              <a16:creationId xmlns:a16="http://schemas.microsoft.com/office/drawing/2014/main" id="{89DC6DF7-1FEE-4F1F-888E-F4CECCA2AC01}"/>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D12F4645-3F82-460C-81F4-0D59A1B35B54}"/>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a:extLst>
            <a:ext uri="{FF2B5EF4-FFF2-40B4-BE49-F238E27FC236}">
              <a16:creationId xmlns:a16="http://schemas.microsoft.com/office/drawing/2014/main" id="{CCF3A7BC-ACAC-4F07-BD4B-97A5CE0DD9AB}"/>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768C88AB-A889-44CA-A967-3FCDB5FD594A}"/>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a:extLst>
            <a:ext uri="{FF2B5EF4-FFF2-40B4-BE49-F238E27FC236}">
              <a16:creationId xmlns:a16="http://schemas.microsoft.com/office/drawing/2014/main" id="{EAE2C16D-ABF4-453D-BDF7-78D1E856DB0A}"/>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a:extLst>
            <a:ext uri="{FF2B5EF4-FFF2-40B4-BE49-F238E27FC236}">
              <a16:creationId xmlns:a16="http://schemas.microsoft.com/office/drawing/2014/main" id="{89D07E83-2650-4D6F-8EEB-D080592EEEC6}"/>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a:extLst>
            <a:ext uri="{FF2B5EF4-FFF2-40B4-BE49-F238E27FC236}">
              <a16:creationId xmlns:a16="http://schemas.microsoft.com/office/drawing/2014/main" id="{13ED7582-86C0-47B7-A153-FA3D17644B3A}"/>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a:extLst>
            <a:ext uri="{FF2B5EF4-FFF2-40B4-BE49-F238E27FC236}">
              <a16:creationId xmlns:a16="http://schemas.microsoft.com/office/drawing/2014/main" id="{916E65DE-3F4C-4DD7-8AA4-E0E8BFA19B95}"/>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a:extLst>
            <a:ext uri="{FF2B5EF4-FFF2-40B4-BE49-F238E27FC236}">
              <a16:creationId xmlns:a16="http://schemas.microsoft.com/office/drawing/2014/main" id="{AD5C2E66-8770-451B-9CA8-97CB457D9EE7}"/>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89419DD-B0B8-4277-8F7B-1BC76F85EE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A2B9EB4-EE97-48A9-9358-5FB68420B6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EEF27D0-7405-44F1-AFAF-2158F62261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D5ECF60-650B-419E-AA0A-D0A41156E4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1CFAA6D-DD49-4244-B649-DC532048F4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436" name="楕円 435">
          <a:extLst>
            <a:ext uri="{FF2B5EF4-FFF2-40B4-BE49-F238E27FC236}">
              <a16:creationId xmlns:a16="http://schemas.microsoft.com/office/drawing/2014/main" id="{320DD87F-7A60-4F65-B95C-47D3C986166A}"/>
            </a:ext>
          </a:extLst>
        </xdr:cNvPr>
        <xdr:cNvSpPr/>
      </xdr:nvSpPr>
      <xdr:spPr>
        <a:xfrm>
          <a:off x="16268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AA224477-646B-4479-9E4A-9D0BB6B50C47}"/>
            </a:ext>
          </a:extLst>
        </xdr:cNvPr>
        <xdr:cNvSpPr txBox="1"/>
      </xdr:nvSpPr>
      <xdr:spPr>
        <a:xfrm>
          <a:off x="16357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38" name="楕円 437">
          <a:extLst>
            <a:ext uri="{FF2B5EF4-FFF2-40B4-BE49-F238E27FC236}">
              <a16:creationId xmlns:a16="http://schemas.microsoft.com/office/drawing/2014/main" id="{36611B03-6452-4DDB-9A7C-55ED3BFB3249}"/>
            </a:ext>
          </a:extLst>
        </xdr:cNvPr>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50074</xdr:rowOff>
    </xdr:from>
    <xdr:to>
      <xdr:col>85</xdr:col>
      <xdr:colOff>127000</xdr:colOff>
      <xdr:row>37</xdr:row>
      <xdr:rowOff>97427</xdr:rowOff>
    </xdr:to>
    <xdr:cxnSp macro="">
      <xdr:nvCxnSpPr>
        <xdr:cNvPr id="439" name="直線コネクタ 438">
          <a:extLst>
            <a:ext uri="{FF2B5EF4-FFF2-40B4-BE49-F238E27FC236}">
              <a16:creationId xmlns:a16="http://schemas.microsoft.com/office/drawing/2014/main" id="{4842A4BD-3213-4F6A-BF7B-C3C625A0C6EC}"/>
            </a:ext>
          </a:extLst>
        </xdr:cNvPr>
        <xdr:cNvCxnSpPr/>
      </xdr:nvCxnSpPr>
      <xdr:spPr>
        <a:xfrm>
          <a:off x="15481300" y="639372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125004</xdr:rowOff>
    </xdr:from>
    <xdr:to>
      <xdr:col>76</xdr:col>
      <xdr:colOff>165100</xdr:colOff>
      <xdr:row>37</xdr:row>
      <xdr:rowOff>55154</xdr:rowOff>
    </xdr:to>
    <xdr:sp macro="" textlink="">
      <xdr:nvSpPr>
        <xdr:cNvPr id="440" name="楕円 439">
          <a:extLst>
            <a:ext uri="{FF2B5EF4-FFF2-40B4-BE49-F238E27FC236}">
              <a16:creationId xmlns:a16="http://schemas.microsoft.com/office/drawing/2014/main" id="{D9636B41-FA13-40D7-A7DD-352981B8D562}"/>
            </a:ext>
          </a:extLst>
        </xdr:cNvPr>
        <xdr:cNvSpPr/>
      </xdr:nvSpPr>
      <xdr:spPr>
        <a:xfrm>
          <a:off x="14541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xdr:rowOff>
    </xdr:from>
    <xdr:to>
      <xdr:col>81</xdr:col>
      <xdr:colOff>50800</xdr:colOff>
      <xdr:row>37</xdr:row>
      <xdr:rowOff>50074</xdr:rowOff>
    </xdr:to>
    <xdr:cxnSp macro="">
      <xdr:nvCxnSpPr>
        <xdr:cNvPr id="441" name="直線コネクタ 440">
          <a:extLst>
            <a:ext uri="{FF2B5EF4-FFF2-40B4-BE49-F238E27FC236}">
              <a16:creationId xmlns:a16="http://schemas.microsoft.com/office/drawing/2014/main" id="{2118CC21-3904-4FE9-8413-4A999ED00834}"/>
            </a:ext>
          </a:extLst>
        </xdr:cNvPr>
        <xdr:cNvCxnSpPr/>
      </xdr:nvCxnSpPr>
      <xdr:spPr>
        <a:xfrm>
          <a:off x="14592300" y="6348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79284</xdr:rowOff>
    </xdr:from>
    <xdr:to>
      <xdr:col>72</xdr:col>
      <xdr:colOff>38100</xdr:colOff>
      <xdr:row>37</xdr:row>
      <xdr:rowOff>9434</xdr:rowOff>
    </xdr:to>
    <xdr:sp macro="" textlink="">
      <xdr:nvSpPr>
        <xdr:cNvPr id="442" name="楕円 441">
          <a:extLst>
            <a:ext uri="{FF2B5EF4-FFF2-40B4-BE49-F238E27FC236}">
              <a16:creationId xmlns:a16="http://schemas.microsoft.com/office/drawing/2014/main" id="{69E38C9C-5285-4A1D-A3F0-B5BD9C1AC38E}"/>
            </a:ext>
          </a:extLst>
        </xdr:cNvPr>
        <xdr:cNvSpPr/>
      </xdr:nvSpPr>
      <xdr:spPr>
        <a:xfrm>
          <a:off x="13652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130084</xdr:rowOff>
    </xdr:from>
    <xdr:to>
      <xdr:col>76</xdr:col>
      <xdr:colOff>114300</xdr:colOff>
      <xdr:row>37</xdr:row>
      <xdr:rowOff>4354</xdr:rowOff>
    </xdr:to>
    <xdr:cxnSp macro="">
      <xdr:nvCxnSpPr>
        <xdr:cNvPr id="443" name="直線コネクタ 442">
          <a:extLst>
            <a:ext uri="{FF2B5EF4-FFF2-40B4-BE49-F238E27FC236}">
              <a16:creationId xmlns:a16="http://schemas.microsoft.com/office/drawing/2014/main" id="{1697F8CD-765F-47A7-A133-56E943A22B62}"/>
            </a:ext>
          </a:extLst>
        </xdr:cNvPr>
        <xdr:cNvCxnSpPr/>
      </xdr:nvCxnSpPr>
      <xdr:spPr>
        <a:xfrm>
          <a:off x="13703300" y="6302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33564</xdr:rowOff>
    </xdr:from>
    <xdr:to>
      <xdr:col>67</xdr:col>
      <xdr:colOff>101600</xdr:colOff>
      <xdr:row>36</xdr:row>
      <xdr:rowOff>135164</xdr:rowOff>
    </xdr:to>
    <xdr:sp macro="" textlink="">
      <xdr:nvSpPr>
        <xdr:cNvPr id="444" name="楕円 443">
          <a:extLst>
            <a:ext uri="{FF2B5EF4-FFF2-40B4-BE49-F238E27FC236}">
              <a16:creationId xmlns:a16="http://schemas.microsoft.com/office/drawing/2014/main" id="{B9026EB7-5B09-4A2C-9728-2462DFE11FE2}"/>
            </a:ext>
          </a:extLst>
        </xdr:cNvPr>
        <xdr:cNvSpPr/>
      </xdr:nvSpPr>
      <xdr:spPr>
        <a:xfrm>
          <a:off x="12763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84364</xdr:rowOff>
    </xdr:from>
    <xdr:to>
      <xdr:col>71</xdr:col>
      <xdr:colOff>177800</xdr:colOff>
      <xdr:row>36</xdr:row>
      <xdr:rowOff>130084</xdr:rowOff>
    </xdr:to>
    <xdr:cxnSp macro="">
      <xdr:nvCxnSpPr>
        <xdr:cNvPr id="445" name="直線コネクタ 444">
          <a:extLst>
            <a:ext uri="{FF2B5EF4-FFF2-40B4-BE49-F238E27FC236}">
              <a16:creationId xmlns:a16="http://schemas.microsoft.com/office/drawing/2014/main" id="{AB8F54D1-E8E7-403B-A0B3-3D53AFFFDF25}"/>
            </a:ext>
          </a:extLst>
        </xdr:cNvPr>
        <xdr:cNvCxnSpPr/>
      </xdr:nvCxnSpPr>
      <xdr:spPr>
        <a:xfrm>
          <a:off x="12814300" y="6256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877E8FBB-339A-4683-BD60-E4DC7AE33A76}"/>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220DF1E1-9329-4CBF-AC9D-34D469235997}"/>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E547326D-CAC3-4897-BB1A-38A654A82462}"/>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FAF2CC58-0FA2-4172-963C-A5FEFBCC9BC3}"/>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117401</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BB96FD43-80AC-4970-92F0-1124B6AD0856}"/>
            </a:ext>
          </a:extLst>
        </xdr:cNvPr>
        <xdr:cNvSpPr txBox="1"/>
      </xdr:nvSpPr>
      <xdr:spPr>
        <a:xfrm>
          <a:off x="15266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71681</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A87CEC9-44C9-46FD-BBB2-6627D066E1FA}"/>
            </a:ext>
          </a:extLst>
        </xdr:cNvPr>
        <xdr:cNvSpPr txBox="1"/>
      </xdr:nvSpPr>
      <xdr:spPr>
        <a:xfrm>
          <a:off x="14389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25961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4F0DE5AD-A30E-4D97-A595-DA901DA7EF5C}"/>
            </a:ext>
          </a:extLst>
        </xdr:cNvPr>
        <xdr:cNvSpPr txBox="1"/>
      </xdr:nvSpPr>
      <xdr:spPr>
        <a:xfrm>
          <a:off x="13500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126291</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46789DE0-BEDC-4975-9E24-1632DBCB469F}"/>
            </a:ext>
          </a:extLst>
        </xdr:cNvPr>
        <xdr:cNvSpPr txBox="1"/>
      </xdr:nvSpPr>
      <xdr:spPr>
        <a:xfrm>
          <a:off x="12611744" y="62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5C1FF07-A24D-461A-A381-75B2659C6D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3C7219E-DE95-4630-B427-A7C62E4C39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087E3AE-8260-4A23-BC22-DDD2F8C168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D0132F0-07B3-4F6D-BA2E-2977A23DD0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BB312A2-BE90-4726-8D55-EC86C7B294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00F3189-8A2F-40E5-971E-A196EF6516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3F1C251-D77A-411D-B952-338D14090B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47CC87F-45F2-4DF0-953A-3F6C054F9D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07FC973-E12E-42AC-B57A-D5AC5D459C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F5F7A2F-73A1-408E-AD85-7E9A7F11FD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FE80391E-8D43-4E04-86B1-AFE91EC2B5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49184BE0-7B35-4784-B2C9-74D5239BA49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B4C5AAC9-583E-47F5-BA1D-8E2259025A4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EBBD150A-68F1-430E-B24D-AFF7F5D4F6B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D9783A16-482A-4FFB-AB63-76B9593D846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8558EDF5-050B-425B-89B6-3E71F1F8C8F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1514DED4-753C-48D2-A49D-21A34DC9EA9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27661E4D-F1F4-478D-BD5E-5E498BA4F38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9757BD0-0D6F-4FAF-B380-E8A9EB8FDA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4CBE5CBF-07D5-421E-950D-8787835682F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D7E7FED-A1D7-4CCF-8477-7D5FC99EE1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a:extLst>
            <a:ext uri="{FF2B5EF4-FFF2-40B4-BE49-F238E27FC236}">
              <a16:creationId xmlns:a16="http://schemas.microsoft.com/office/drawing/2014/main" id="{627F2C48-D58E-485E-888E-5EA59C20C35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a:extLst>
            <a:ext uri="{FF2B5EF4-FFF2-40B4-BE49-F238E27FC236}">
              <a16:creationId xmlns:a16="http://schemas.microsoft.com/office/drawing/2014/main" id="{C6530D43-62A7-4955-9255-8795C320DE06}"/>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a:extLst>
            <a:ext uri="{FF2B5EF4-FFF2-40B4-BE49-F238E27FC236}">
              <a16:creationId xmlns:a16="http://schemas.microsoft.com/office/drawing/2014/main" id="{5B3FF533-1BCF-416E-A5F1-A24CFDE8C3C4}"/>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680F9039-94A5-4DCC-930A-1ED84C145A52}"/>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a:extLst>
            <a:ext uri="{FF2B5EF4-FFF2-40B4-BE49-F238E27FC236}">
              <a16:creationId xmlns:a16="http://schemas.microsoft.com/office/drawing/2014/main" id="{F08D9FFF-6319-4327-ABB7-CC3834F48B29}"/>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5B35CAC4-71EE-43FE-A001-08F40B799E72}"/>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a:extLst>
            <a:ext uri="{FF2B5EF4-FFF2-40B4-BE49-F238E27FC236}">
              <a16:creationId xmlns:a16="http://schemas.microsoft.com/office/drawing/2014/main" id="{5A999D0A-C108-450F-98AF-9585C7A984E5}"/>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a:extLst>
            <a:ext uri="{FF2B5EF4-FFF2-40B4-BE49-F238E27FC236}">
              <a16:creationId xmlns:a16="http://schemas.microsoft.com/office/drawing/2014/main" id="{8FD44ED8-8348-4457-B08F-4220C6BA9885}"/>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a:extLst>
            <a:ext uri="{FF2B5EF4-FFF2-40B4-BE49-F238E27FC236}">
              <a16:creationId xmlns:a16="http://schemas.microsoft.com/office/drawing/2014/main" id="{E752D7F7-9366-49EB-925E-7036BDA5D63C}"/>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a:extLst>
            <a:ext uri="{FF2B5EF4-FFF2-40B4-BE49-F238E27FC236}">
              <a16:creationId xmlns:a16="http://schemas.microsoft.com/office/drawing/2014/main" id="{0662BF14-EC32-454E-B538-EF49327D6239}"/>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a:extLst>
            <a:ext uri="{FF2B5EF4-FFF2-40B4-BE49-F238E27FC236}">
              <a16:creationId xmlns:a16="http://schemas.microsoft.com/office/drawing/2014/main" id="{AA40BD1D-28E4-454B-B04D-9700428ED0B8}"/>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D803A97-B57D-409B-BFC6-4A42EA5AD5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F75B3A3-5A4C-4E96-8F87-40CEC60479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C4BBCDA-5B62-40A8-A132-69F350296B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C2EDC11-EB30-4179-8955-820940CE80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BDCACA8-6FCA-4BB5-A61A-556C9A61FB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82216</xdr:rowOff>
    </xdr:from>
    <xdr:to>
      <xdr:col>116</xdr:col>
      <xdr:colOff>114300</xdr:colOff>
      <xdr:row>42</xdr:row>
      <xdr:rowOff>12366</xdr:rowOff>
    </xdr:to>
    <xdr:sp macro="" textlink="">
      <xdr:nvSpPr>
        <xdr:cNvPr id="491" name="楕円 490">
          <a:extLst>
            <a:ext uri="{FF2B5EF4-FFF2-40B4-BE49-F238E27FC236}">
              <a16:creationId xmlns:a16="http://schemas.microsoft.com/office/drawing/2014/main" id="{CB083860-28FA-41BF-852F-8E23E9EB8234}"/>
            </a:ext>
          </a:extLst>
        </xdr:cNvPr>
        <xdr:cNvSpPr/>
      </xdr:nvSpPr>
      <xdr:spPr>
        <a:xfrm>
          <a:off x="22110700" y="71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168593</xdr:rowOff>
    </xdr:from>
    <xdr:ext cx="313932" cy="259045"/>
    <xdr:sp macro="" textlink="">
      <xdr:nvSpPr>
        <xdr:cNvPr id="492" name="【一般廃棄物処理施設】&#10;一人当たり有形固定資産（償却資産）額該当値テキスト">
          <a:extLst>
            <a:ext uri="{FF2B5EF4-FFF2-40B4-BE49-F238E27FC236}">
              <a16:creationId xmlns:a16="http://schemas.microsoft.com/office/drawing/2014/main" id="{2D7C14C5-0871-43B0-A2A4-22571450B591}"/>
            </a:ext>
          </a:extLst>
        </xdr:cNvPr>
        <xdr:cNvSpPr txBox="1"/>
      </xdr:nvSpPr>
      <xdr:spPr>
        <a:xfrm>
          <a:off x="22199600" y="702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82221</xdr:rowOff>
    </xdr:from>
    <xdr:to>
      <xdr:col>112</xdr:col>
      <xdr:colOff>38100</xdr:colOff>
      <xdr:row>42</xdr:row>
      <xdr:rowOff>12371</xdr:rowOff>
    </xdr:to>
    <xdr:sp macro="" textlink="">
      <xdr:nvSpPr>
        <xdr:cNvPr id="493" name="楕円 492">
          <a:extLst>
            <a:ext uri="{FF2B5EF4-FFF2-40B4-BE49-F238E27FC236}">
              <a16:creationId xmlns:a16="http://schemas.microsoft.com/office/drawing/2014/main" id="{F861A08D-EE84-41B0-9178-0FAF6CB3B5F1}"/>
            </a:ext>
          </a:extLst>
        </xdr:cNvPr>
        <xdr:cNvSpPr/>
      </xdr:nvSpPr>
      <xdr:spPr>
        <a:xfrm>
          <a:off x="21272500" y="7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133016</xdr:rowOff>
    </xdr:from>
    <xdr:to>
      <xdr:col>116</xdr:col>
      <xdr:colOff>63500</xdr:colOff>
      <xdr:row>41</xdr:row>
      <xdr:rowOff>133021</xdr:rowOff>
    </xdr:to>
    <xdr:cxnSp macro="">
      <xdr:nvCxnSpPr>
        <xdr:cNvPr id="494" name="直線コネクタ 493">
          <a:extLst>
            <a:ext uri="{FF2B5EF4-FFF2-40B4-BE49-F238E27FC236}">
              <a16:creationId xmlns:a16="http://schemas.microsoft.com/office/drawing/2014/main" id="{15F67D99-2B28-49D0-9DA7-86014042C162}"/>
            </a:ext>
          </a:extLst>
        </xdr:cNvPr>
        <xdr:cNvCxnSpPr/>
      </xdr:nvCxnSpPr>
      <xdr:spPr>
        <a:xfrm flipV="1">
          <a:off x="21323300" y="7162466"/>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82221</xdr:rowOff>
    </xdr:from>
    <xdr:to>
      <xdr:col>107</xdr:col>
      <xdr:colOff>101600</xdr:colOff>
      <xdr:row>42</xdr:row>
      <xdr:rowOff>12371</xdr:rowOff>
    </xdr:to>
    <xdr:sp macro="" textlink="">
      <xdr:nvSpPr>
        <xdr:cNvPr id="495" name="楕円 494">
          <a:extLst>
            <a:ext uri="{FF2B5EF4-FFF2-40B4-BE49-F238E27FC236}">
              <a16:creationId xmlns:a16="http://schemas.microsoft.com/office/drawing/2014/main" id="{E565F651-77FD-4AF3-97C4-79459E8B5AE8}"/>
            </a:ext>
          </a:extLst>
        </xdr:cNvPr>
        <xdr:cNvSpPr/>
      </xdr:nvSpPr>
      <xdr:spPr>
        <a:xfrm>
          <a:off x="20383500" y="7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133021</xdr:rowOff>
    </xdr:from>
    <xdr:to>
      <xdr:col>111</xdr:col>
      <xdr:colOff>177800</xdr:colOff>
      <xdr:row>41</xdr:row>
      <xdr:rowOff>133021</xdr:rowOff>
    </xdr:to>
    <xdr:cxnSp macro="">
      <xdr:nvCxnSpPr>
        <xdr:cNvPr id="496" name="直線コネクタ 495">
          <a:extLst>
            <a:ext uri="{FF2B5EF4-FFF2-40B4-BE49-F238E27FC236}">
              <a16:creationId xmlns:a16="http://schemas.microsoft.com/office/drawing/2014/main" id="{564E3ED4-858D-4B4A-8BA5-8DA2392F8D1C}"/>
            </a:ext>
          </a:extLst>
        </xdr:cNvPr>
        <xdr:cNvCxnSpPr/>
      </xdr:nvCxnSpPr>
      <xdr:spPr>
        <a:xfrm>
          <a:off x="20434300" y="716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82225</xdr:rowOff>
    </xdr:from>
    <xdr:to>
      <xdr:col>102</xdr:col>
      <xdr:colOff>165100</xdr:colOff>
      <xdr:row>42</xdr:row>
      <xdr:rowOff>12375</xdr:rowOff>
    </xdr:to>
    <xdr:sp macro="" textlink="">
      <xdr:nvSpPr>
        <xdr:cNvPr id="497" name="楕円 496">
          <a:extLst>
            <a:ext uri="{FF2B5EF4-FFF2-40B4-BE49-F238E27FC236}">
              <a16:creationId xmlns:a16="http://schemas.microsoft.com/office/drawing/2014/main" id="{B1E645C2-CB97-459F-A93C-5FD578095F82}"/>
            </a:ext>
          </a:extLst>
        </xdr:cNvPr>
        <xdr:cNvSpPr/>
      </xdr:nvSpPr>
      <xdr:spPr>
        <a:xfrm>
          <a:off x="19494500" y="71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133021</xdr:rowOff>
    </xdr:from>
    <xdr:to>
      <xdr:col>107</xdr:col>
      <xdr:colOff>50800</xdr:colOff>
      <xdr:row>41</xdr:row>
      <xdr:rowOff>133025</xdr:rowOff>
    </xdr:to>
    <xdr:cxnSp macro="">
      <xdr:nvCxnSpPr>
        <xdr:cNvPr id="498" name="直線コネクタ 497">
          <a:extLst>
            <a:ext uri="{FF2B5EF4-FFF2-40B4-BE49-F238E27FC236}">
              <a16:creationId xmlns:a16="http://schemas.microsoft.com/office/drawing/2014/main" id="{6B7892F3-CB55-4A8C-B4A1-08C0B6A26160}"/>
            </a:ext>
          </a:extLst>
        </xdr:cNvPr>
        <xdr:cNvCxnSpPr/>
      </xdr:nvCxnSpPr>
      <xdr:spPr>
        <a:xfrm flipV="1">
          <a:off x="19545300" y="716247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82225</xdr:rowOff>
    </xdr:from>
    <xdr:to>
      <xdr:col>98</xdr:col>
      <xdr:colOff>38100</xdr:colOff>
      <xdr:row>42</xdr:row>
      <xdr:rowOff>12375</xdr:rowOff>
    </xdr:to>
    <xdr:sp macro="" textlink="">
      <xdr:nvSpPr>
        <xdr:cNvPr id="499" name="楕円 498">
          <a:extLst>
            <a:ext uri="{FF2B5EF4-FFF2-40B4-BE49-F238E27FC236}">
              <a16:creationId xmlns:a16="http://schemas.microsoft.com/office/drawing/2014/main" id="{C307049A-AACC-4545-BEF0-6ADB122D1717}"/>
            </a:ext>
          </a:extLst>
        </xdr:cNvPr>
        <xdr:cNvSpPr/>
      </xdr:nvSpPr>
      <xdr:spPr>
        <a:xfrm>
          <a:off x="18605500" y="71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133025</xdr:rowOff>
    </xdr:from>
    <xdr:to>
      <xdr:col>102</xdr:col>
      <xdr:colOff>114300</xdr:colOff>
      <xdr:row>41</xdr:row>
      <xdr:rowOff>133025</xdr:rowOff>
    </xdr:to>
    <xdr:cxnSp macro="">
      <xdr:nvCxnSpPr>
        <xdr:cNvPr id="500" name="直線コネクタ 499">
          <a:extLst>
            <a:ext uri="{FF2B5EF4-FFF2-40B4-BE49-F238E27FC236}">
              <a16:creationId xmlns:a16="http://schemas.microsoft.com/office/drawing/2014/main" id="{0E1DEF8D-9756-4318-88F9-D40D9B0184D2}"/>
            </a:ext>
          </a:extLst>
        </xdr:cNvPr>
        <xdr:cNvCxnSpPr/>
      </xdr:nvCxnSpPr>
      <xdr:spPr>
        <a:xfrm>
          <a:off x="18656300" y="716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658BE091-529B-4D24-BE4D-074253E5ADDE}"/>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B69E6F36-895C-4374-B433-38FB84145794}"/>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BDB13B74-032E-4D6F-81A6-3790224FC5FD}"/>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6DA5BDA6-A204-4782-B03F-674489E65EF1}"/>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3498</xdr:rowOff>
    </xdr:from>
    <xdr:ext cx="313932" cy="259045"/>
    <xdr:sp macro="" textlink="">
      <xdr:nvSpPr>
        <xdr:cNvPr id="505" name="n_1mainValue【一般廃棄物処理施設】&#10;一人当たり有形固定資産（償却資産）額">
          <a:extLst>
            <a:ext uri="{FF2B5EF4-FFF2-40B4-BE49-F238E27FC236}">
              <a16:creationId xmlns:a16="http://schemas.microsoft.com/office/drawing/2014/main" id="{57216A81-72E8-48AC-8744-2503ED793CC6}"/>
            </a:ext>
          </a:extLst>
        </xdr:cNvPr>
        <xdr:cNvSpPr txBox="1"/>
      </xdr:nvSpPr>
      <xdr:spPr>
        <a:xfrm>
          <a:off x="21153633" y="7204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3498</xdr:rowOff>
    </xdr:from>
    <xdr:ext cx="313932" cy="259045"/>
    <xdr:sp macro="" textlink="">
      <xdr:nvSpPr>
        <xdr:cNvPr id="506" name="n_2mainValue【一般廃棄物処理施設】&#10;一人当たり有形固定資産（償却資産）額">
          <a:extLst>
            <a:ext uri="{FF2B5EF4-FFF2-40B4-BE49-F238E27FC236}">
              <a16:creationId xmlns:a16="http://schemas.microsoft.com/office/drawing/2014/main" id="{9CBFDC69-B6CA-4509-AD70-8B1B821ADE5B}"/>
            </a:ext>
          </a:extLst>
        </xdr:cNvPr>
        <xdr:cNvSpPr txBox="1"/>
      </xdr:nvSpPr>
      <xdr:spPr>
        <a:xfrm>
          <a:off x="20277333" y="7204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42</xdr:row>
      <xdr:rowOff>3502</xdr:rowOff>
    </xdr:from>
    <xdr:ext cx="313932" cy="259045"/>
    <xdr:sp macro="" textlink="">
      <xdr:nvSpPr>
        <xdr:cNvPr id="507" name="n_3mainValue【一般廃棄物処理施設】&#10;一人当たり有形固定資産（償却資産）額">
          <a:extLst>
            <a:ext uri="{FF2B5EF4-FFF2-40B4-BE49-F238E27FC236}">
              <a16:creationId xmlns:a16="http://schemas.microsoft.com/office/drawing/2014/main" id="{2166D1D7-D403-49C3-9449-889DE3A528FB}"/>
            </a:ext>
          </a:extLst>
        </xdr:cNvPr>
        <xdr:cNvSpPr txBox="1"/>
      </xdr:nvSpPr>
      <xdr:spPr>
        <a:xfrm>
          <a:off x="19388333" y="7204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97</xdr:col>
      <xdr:colOff>20833</xdr:colOff>
      <xdr:row>42</xdr:row>
      <xdr:rowOff>3502</xdr:rowOff>
    </xdr:from>
    <xdr:ext cx="313932" cy="259045"/>
    <xdr:sp macro="" textlink="">
      <xdr:nvSpPr>
        <xdr:cNvPr id="508" name="n_4mainValue【一般廃棄物処理施設】&#10;一人当たり有形固定資産（償却資産）額">
          <a:extLst>
            <a:ext uri="{FF2B5EF4-FFF2-40B4-BE49-F238E27FC236}">
              <a16:creationId xmlns:a16="http://schemas.microsoft.com/office/drawing/2014/main" id="{86656C46-6C2B-4FE0-AE97-037E9BDFB105}"/>
            </a:ext>
          </a:extLst>
        </xdr:cNvPr>
        <xdr:cNvSpPr txBox="1"/>
      </xdr:nvSpPr>
      <xdr:spPr>
        <a:xfrm>
          <a:off x="18499333" y="7204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E5EEDE2A-9E37-4B0D-9065-A57D133E4D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24CF164-FA5F-440E-BAB3-4DF2958DD3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C211751-17AC-41B2-A949-37837426FB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265F055C-30B7-4E9C-865B-DC1F5D5791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5883C1BC-6236-48C5-891E-2DC1F52859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56A684E-5363-405E-9D5F-DB26F7046C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9A71E4AA-5FCD-474D-BEA5-D20B7501E6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79AB327F-D6A1-4590-917F-1B5100CBF0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765C842-7947-4132-B430-B5E5187E05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C4AAB6B2-87BC-4109-9439-B5D5D4EBDC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47136E3-9BF6-4710-AC74-49A2E40D54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E52A71A5-B104-405B-84AC-29EF7AC6F9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D109E47A-2664-4BEA-A3CC-4648AF82488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E654D103-8BEB-4818-9F19-7742E4BB41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88E4D48E-AB99-43DD-BC86-1CEB90E0E7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192860C7-68F8-42E9-A2DF-64AB96440AC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CFD44177-4456-43CC-B152-D659FF9CDD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ACD995F1-78A2-4A83-8CEA-9C70D9DD919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868B487-04E4-4B49-A203-9031C55615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646807C4-443C-4E1A-90D8-E863C695AD1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CBF49BF7-378A-4CE2-B0B6-C00172D822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657405B9-3018-459A-AF73-47A436B190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C23643CB-2CF8-4C67-8E73-94917381E4C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2FACF30-B371-4165-B1ED-9A150CCFB7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44894DE4-0AFA-416C-9D9C-90A7E7D837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B0279BDD-8FAC-451D-A90B-3882F67BEAB2}"/>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96EB4AD1-B05A-48CC-BF8E-993EAC7D4D6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10156584-BCD2-4C57-8705-F3A112810BD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8FB15215-D9AC-4D32-B75F-02E75C7AD13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a:extLst>
            <a:ext uri="{FF2B5EF4-FFF2-40B4-BE49-F238E27FC236}">
              <a16:creationId xmlns:a16="http://schemas.microsoft.com/office/drawing/2014/main" id="{CAB23C87-F5ED-4175-B20B-D6E711DDE699}"/>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C4EA958B-42C8-43A3-A5FB-6E3E6181AC2A}"/>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a:extLst>
            <a:ext uri="{FF2B5EF4-FFF2-40B4-BE49-F238E27FC236}">
              <a16:creationId xmlns:a16="http://schemas.microsoft.com/office/drawing/2014/main" id="{2246F4D0-397E-4985-8935-0F7AEB0D6E87}"/>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a:extLst>
            <a:ext uri="{FF2B5EF4-FFF2-40B4-BE49-F238E27FC236}">
              <a16:creationId xmlns:a16="http://schemas.microsoft.com/office/drawing/2014/main" id="{F7ACE34D-ABDA-4714-B157-D896BE056875}"/>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a:extLst>
            <a:ext uri="{FF2B5EF4-FFF2-40B4-BE49-F238E27FC236}">
              <a16:creationId xmlns:a16="http://schemas.microsoft.com/office/drawing/2014/main" id="{5E5389FB-EB33-41CE-8703-D6DCE8C7A82E}"/>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a:extLst>
            <a:ext uri="{FF2B5EF4-FFF2-40B4-BE49-F238E27FC236}">
              <a16:creationId xmlns:a16="http://schemas.microsoft.com/office/drawing/2014/main" id="{745211FC-AB31-40FF-BB83-E7E19CA52356}"/>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a:extLst>
            <a:ext uri="{FF2B5EF4-FFF2-40B4-BE49-F238E27FC236}">
              <a16:creationId xmlns:a16="http://schemas.microsoft.com/office/drawing/2014/main" id="{5CE6DAD9-510E-41BE-9DB9-0B87876223BF}"/>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28A4922-DB51-4DC7-8764-1EDCC04B60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0F8882A-395F-4AF4-8EB2-E4EA59A9E3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424FD13-55D6-4B92-B666-044D932961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7886C38-E1C3-4E1C-9DDB-C44B3B3620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0646512-D072-446C-A386-3CCDCE4878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550" name="楕円 549">
          <a:extLst>
            <a:ext uri="{FF2B5EF4-FFF2-40B4-BE49-F238E27FC236}">
              <a16:creationId xmlns:a16="http://schemas.microsoft.com/office/drawing/2014/main" id="{038D9C4F-81B3-4008-9D75-C674EDCD0F28}"/>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D6CDC137-34FF-4D9B-A91B-BCE3839A2B5F}"/>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52" name="楕円 551">
          <a:extLst>
            <a:ext uri="{FF2B5EF4-FFF2-40B4-BE49-F238E27FC236}">
              <a16:creationId xmlns:a16="http://schemas.microsoft.com/office/drawing/2014/main" id="{98B3C03E-CB43-4DF0-8ED8-ED8990E51377}"/>
            </a:ext>
          </a:extLst>
        </xdr:cNvPr>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62049</xdr:rowOff>
    </xdr:to>
    <xdr:cxnSp macro="">
      <xdr:nvCxnSpPr>
        <xdr:cNvPr id="553" name="直線コネクタ 552">
          <a:extLst>
            <a:ext uri="{FF2B5EF4-FFF2-40B4-BE49-F238E27FC236}">
              <a16:creationId xmlns:a16="http://schemas.microsoft.com/office/drawing/2014/main" id="{CE191764-DDD9-4FD8-AD72-87EC48D026CF}"/>
            </a:ext>
          </a:extLst>
        </xdr:cNvPr>
        <xdr:cNvCxnSpPr/>
      </xdr:nvCxnSpPr>
      <xdr:spPr>
        <a:xfrm>
          <a:off x="15481300" y="101449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4" name="楕円 553">
          <a:extLst>
            <a:ext uri="{FF2B5EF4-FFF2-40B4-BE49-F238E27FC236}">
              <a16:creationId xmlns:a16="http://schemas.microsoft.com/office/drawing/2014/main" id="{CD7B164C-7E31-4643-BD44-2F9441EDD616}"/>
            </a:ext>
          </a:extLst>
        </xdr:cNvPr>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29391</xdr:rowOff>
    </xdr:to>
    <xdr:cxnSp macro="">
      <xdr:nvCxnSpPr>
        <xdr:cNvPr id="555" name="直線コネクタ 554">
          <a:extLst>
            <a:ext uri="{FF2B5EF4-FFF2-40B4-BE49-F238E27FC236}">
              <a16:creationId xmlns:a16="http://schemas.microsoft.com/office/drawing/2014/main" id="{D211587E-9754-4962-9BE9-ED921BA307D8}"/>
            </a:ext>
          </a:extLst>
        </xdr:cNvPr>
        <xdr:cNvCxnSpPr/>
      </xdr:nvCxnSpPr>
      <xdr:spPr>
        <a:xfrm>
          <a:off x="14592300" y="101106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83094</xdr:rowOff>
    </xdr:from>
    <xdr:to>
      <xdr:col>72</xdr:col>
      <xdr:colOff>38100</xdr:colOff>
      <xdr:row>59</xdr:row>
      <xdr:rowOff>13244</xdr:rowOff>
    </xdr:to>
    <xdr:sp macro="" textlink="">
      <xdr:nvSpPr>
        <xdr:cNvPr id="556" name="楕円 555">
          <a:extLst>
            <a:ext uri="{FF2B5EF4-FFF2-40B4-BE49-F238E27FC236}">
              <a16:creationId xmlns:a16="http://schemas.microsoft.com/office/drawing/2014/main" id="{4114F729-636E-4BC8-ABBB-BC88FD40D299}"/>
            </a:ext>
          </a:extLst>
        </xdr:cNvPr>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133894</xdr:rowOff>
    </xdr:from>
    <xdr:to>
      <xdr:col>76</xdr:col>
      <xdr:colOff>114300</xdr:colOff>
      <xdr:row>58</xdr:row>
      <xdr:rowOff>166551</xdr:rowOff>
    </xdr:to>
    <xdr:cxnSp macro="">
      <xdr:nvCxnSpPr>
        <xdr:cNvPr id="557" name="直線コネクタ 556">
          <a:extLst>
            <a:ext uri="{FF2B5EF4-FFF2-40B4-BE49-F238E27FC236}">
              <a16:creationId xmlns:a16="http://schemas.microsoft.com/office/drawing/2014/main" id="{66C4DAFF-A43F-462D-A25F-3BC1926545E0}"/>
            </a:ext>
          </a:extLst>
        </xdr:cNvPr>
        <xdr:cNvCxnSpPr/>
      </xdr:nvCxnSpPr>
      <xdr:spPr>
        <a:xfrm>
          <a:off x="13703300" y="1007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84727</xdr:rowOff>
    </xdr:from>
    <xdr:to>
      <xdr:col>67</xdr:col>
      <xdr:colOff>101600</xdr:colOff>
      <xdr:row>59</xdr:row>
      <xdr:rowOff>14877</xdr:rowOff>
    </xdr:to>
    <xdr:sp macro="" textlink="">
      <xdr:nvSpPr>
        <xdr:cNvPr id="558" name="楕円 557">
          <a:extLst>
            <a:ext uri="{FF2B5EF4-FFF2-40B4-BE49-F238E27FC236}">
              <a16:creationId xmlns:a16="http://schemas.microsoft.com/office/drawing/2014/main" id="{95262A77-F48C-4E71-98F7-183B1290F832}"/>
            </a:ext>
          </a:extLst>
        </xdr:cNvPr>
        <xdr:cNvSpPr/>
      </xdr:nvSpPr>
      <xdr:spPr>
        <a:xfrm>
          <a:off x="12763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133894</xdr:rowOff>
    </xdr:from>
    <xdr:to>
      <xdr:col>71</xdr:col>
      <xdr:colOff>177800</xdr:colOff>
      <xdr:row>58</xdr:row>
      <xdr:rowOff>135527</xdr:rowOff>
    </xdr:to>
    <xdr:cxnSp macro="">
      <xdr:nvCxnSpPr>
        <xdr:cNvPr id="559" name="直線コネクタ 558">
          <a:extLst>
            <a:ext uri="{FF2B5EF4-FFF2-40B4-BE49-F238E27FC236}">
              <a16:creationId xmlns:a16="http://schemas.microsoft.com/office/drawing/2014/main" id="{EBECE0BC-CF03-426F-8A1D-CAA62B429553}"/>
            </a:ext>
          </a:extLst>
        </xdr:cNvPr>
        <xdr:cNvCxnSpPr/>
      </xdr:nvCxnSpPr>
      <xdr:spPr>
        <a:xfrm flipV="1">
          <a:off x="12814300" y="100779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7242CCD6-18A9-43CE-B8C7-4C72256674A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8EB0D71E-0529-4462-A26F-1E67B372E71C}"/>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8103AD23-5AB0-4A25-A12D-4C467F452EED}"/>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7FF21BE2-580C-4864-90B1-2128C3FD682B}"/>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9D142113-7427-4912-A10F-D3DEFA134260}"/>
            </a:ext>
          </a:extLst>
        </xdr:cNvPr>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13B6C27F-4450-4C69-8794-38BDA024075C}"/>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29771</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DBCE8ECB-CD45-44A6-A98E-62C7C8E5614E}"/>
            </a:ext>
          </a:extLst>
        </xdr:cNvPr>
        <xdr:cNvSpPr txBox="1"/>
      </xdr:nvSpPr>
      <xdr:spPr>
        <a:xfrm>
          <a:off x="13500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31404</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7A7689A9-D561-4CDE-8E00-379B877A9270}"/>
            </a:ext>
          </a:extLst>
        </xdr:cNvPr>
        <xdr:cNvSpPr txBox="1"/>
      </xdr:nvSpPr>
      <xdr:spPr>
        <a:xfrm>
          <a:off x="12611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EF0C210F-CEA3-4368-99BB-8C397D8338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D58892B-CC22-489D-B604-88EF19FBFD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5700F2D-22C0-4A3C-B7ED-F1AAE33BF5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E948E85E-0655-4FCD-8A42-C50B076636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4FC09BD5-88A2-40A1-8534-2E5CF8BAC1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3DAABF38-CD68-4122-869C-CF6BECF627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FD46ACBF-3998-481F-B17A-0366EB9BC6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682667E-33E2-43E5-9E2C-EEA3A114F0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0CB27BD-02B6-4E3B-90D6-1C5BA34EEE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EECEBDE-FEA0-42BB-AEA5-80E99412C6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24EC0964-436E-43F3-A405-7FD19D708DA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E963285B-26EA-414B-9E2F-5BE96FF338F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31308379-1D21-4A1A-92E3-1845AF804D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9719AA4E-A42A-49EC-9B6B-EEE7F3587B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823B9471-34FB-4316-8BFC-8CA30FAE32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86F9E6A5-A6F7-4240-96EF-A56E6E90EE9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FE7E57A7-CC67-44FE-825D-0315ABEC05D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6FEF485E-4D21-48C3-B619-0EA4173D100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9D1F4A8F-504C-4C87-B564-DB279AA676A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9AB17892-8A41-4346-B79F-972F7EC313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00BD0E6-2512-47C7-9016-5989322E1C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AA0B007-57DE-4A29-8E66-16495213D4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75CEC621-16D6-4157-8A6F-5BDA3C9E91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E78B6D07-BB1D-4299-A0A1-7F7D6A796314}"/>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6A3742B8-21F2-4B23-A090-6E7C069CF55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7382D310-AE05-4AE7-9E48-53DE361B406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45C8EA52-9B31-4A63-BCE5-9E37AFC5335C}"/>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a:extLst>
            <a:ext uri="{FF2B5EF4-FFF2-40B4-BE49-F238E27FC236}">
              <a16:creationId xmlns:a16="http://schemas.microsoft.com/office/drawing/2014/main" id="{3E503D79-81F4-4D46-B8F3-9C31E57B9E4D}"/>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2F08D229-DDFC-479B-B36D-2CDE424532CD}"/>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1B815A60-0E11-4508-98BF-19CC13E10249}"/>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8" name="フローチャート: 判断 597">
          <a:extLst>
            <a:ext uri="{FF2B5EF4-FFF2-40B4-BE49-F238E27FC236}">
              <a16:creationId xmlns:a16="http://schemas.microsoft.com/office/drawing/2014/main" id="{57C3567C-935B-45B1-9CEE-97A8505E9936}"/>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9" name="フローチャート: 判断 598">
          <a:extLst>
            <a:ext uri="{FF2B5EF4-FFF2-40B4-BE49-F238E27FC236}">
              <a16:creationId xmlns:a16="http://schemas.microsoft.com/office/drawing/2014/main" id="{27F54D5F-6C8E-4ED0-A4F2-60F624E9200D}"/>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0" name="フローチャート: 判断 599">
          <a:extLst>
            <a:ext uri="{FF2B5EF4-FFF2-40B4-BE49-F238E27FC236}">
              <a16:creationId xmlns:a16="http://schemas.microsoft.com/office/drawing/2014/main" id="{9EEADE50-30E8-4684-BBA2-814AFC519C4C}"/>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1" name="フローチャート: 判断 600">
          <a:extLst>
            <a:ext uri="{FF2B5EF4-FFF2-40B4-BE49-F238E27FC236}">
              <a16:creationId xmlns:a16="http://schemas.microsoft.com/office/drawing/2014/main" id="{A08DA026-BA90-4727-B0A9-9B59CCD28B87}"/>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57AFDF3-3692-4FAA-99F2-6389A7D862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548416A-B73E-4548-BD49-D84D8B68AE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870F02E-51E2-497D-B50C-2A614011E9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EC293EB-B072-4DE8-A387-236158277C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95FC5D1-3F98-4FB4-878C-2C5CD74353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151130</xdr:rowOff>
    </xdr:from>
    <xdr:to>
      <xdr:col>116</xdr:col>
      <xdr:colOff>114300</xdr:colOff>
      <xdr:row>61</xdr:row>
      <xdr:rowOff>81280</xdr:rowOff>
    </xdr:to>
    <xdr:sp macro="" textlink="">
      <xdr:nvSpPr>
        <xdr:cNvPr id="607" name="楕円 606">
          <a:extLst>
            <a:ext uri="{FF2B5EF4-FFF2-40B4-BE49-F238E27FC236}">
              <a16:creationId xmlns:a16="http://schemas.microsoft.com/office/drawing/2014/main" id="{68E7A423-488B-4214-85F8-88D3C06586BD}"/>
            </a:ext>
          </a:extLst>
        </xdr:cNvPr>
        <xdr:cNvSpPr/>
      </xdr:nvSpPr>
      <xdr:spPr>
        <a:xfrm>
          <a:off x="22110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68EB7EDC-0414-4C1F-B50C-DD96F895C2C3}"/>
            </a:ext>
          </a:extLst>
        </xdr:cNvPr>
        <xdr:cNvSpPr txBox="1"/>
      </xdr:nvSpPr>
      <xdr:spPr>
        <a:xfrm>
          <a:off x="22199600"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09" name="楕円 608">
          <a:extLst>
            <a:ext uri="{FF2B5EF4-FFF2-40B4-BE49-F238E27FC236}">
              <a16:creationId xmlns:a16="http://schemas.microsoft.com/office/drawing/2014/main" id="{9EA1DFCE-BFB2-4EEF-8202-5CEF0BD0AD90}"/>
            </a:ext>
          </a:extLst>
        </xdr:cNvPr>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30480</xdr:rowOff>
    </xdr:from>
    <xdr:to>
      <xdr:col>116</xdr:col>
      <xdr:colOff>63500</xdr:colOff>
      <xdr:row>61</xdr:row>
      <xdr:rowOff>34290</xdr:rowOff>
    </xdr:to>
    <xdr:cxnSp macro="">
      <xdr:nvCxnSpPr>
        <xdr:cNvPr id="610" name="直線コネクタ 609">
          <a:extLst>
            <a:ext uri="{FF2B5EF4-FFF2-40B4-BE49-F238E27FC236}">
              <a16:creationId xmlns:a16="http://schemas.microsoft.com/office/drawing/2014/main" id="{6F4A19EE-A29A-48CD-8FE8-EDBE73918E5E}"/>
            </a:ext>
          </a:extLst>
        </xdr:cNvPr>
        <xdr:cNvCxnSpPr/>
      </xdr:nvCxnSpPr>
      <xdr:spPr>
        <a:xfrm flipV="1">
          <a:off x="21323300" y="10488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611" name="楕円 610">
          <a:extLst>
            <a:ext uri="{FF2B5EF4-FFF2-40B4-BE49-F238E27FC236}">
              <a16:creationId xmlns:a16="http://schemas.microsoft.com/office/drawing/2014/main" id="{2AE00823-4930-4350-80C1-2BD75B786E49}"/>
            </a:ext>
          </a:extLst>
        </xdr:cNvPr>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38100</xdr:rowOff>
    </xdr:to>
    <xdr:cxnSp macro="">
      <xdr:nvCxnSpPr>
        <xdr:cNvPr id="612" name="直線コネクタ 611">
          <a:extLst>
            <a:ext uri="{FF2B5EF4-FFF2-40B4-BE49-F238E27FC236}">
              <a16:creationId xmlns:a16="http://schemas.microsoft.com/office/drawing/2014/main" id="{66CDF83A-24ED-4555-BEC3-385EDD26ABE3}"/>
            </a:ext>
          </a:extLst>
        </xdr:cNvPr>
        <xdr:cNvCxnSpPr/>
      </xdr:nvCxnSpPr>
      <xdr:spPr>
        <a:xfrm flipV="1">
          <a:off x="20434300" y="1049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13" name="楕円 612">
          <a:extLst>
            <a:ext uri="{FF2B5EF4-FFF2-40B4-BE49-F238E27FC236}">
              <a16:creationId xmlns:a16="http://schemas.microsoft.com/office/drawing/2014/main" id="{48153145-6D89-4BE3-B001-B0B7D7953CA9}"/>
            </a:ext>
          </a:extLst>
        </xdr:cNvPr>
        <xdr:cNvSpPr/>
      </xdr:nvSpPr>
      <xdr:spPr>
        <a:xfrm>
          <a:off x="19494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41910</xdr:rowOff>
    </xdr:to>
    <xdr:cxnSp macro="">
      <xdr:nvCxnSpPr>
        <xdr:cNvPr id="614" name="直線コネクタ 613">
          <a:extLst>
            <a:ext uri="{FF2B5EF4-FFF2-40B4-BE49-F238E27FC236}">
              <a16:creationId xmlns:a16="http://schemas.microsoft.com/office/drawing/2014/main" id="{3444D54F-4625-4302-B974-EEE77BB08082}"/>
            </a:ext>
          </a:extLst>
        </xdr:cNvPr>
        <xdr:cNvCxnSpPr/>
      </xdr:nvCxnSpPr>
      <xdr:spPr>
        <a:xfrm flipV="1">
          <a:off x="19545300" y="1049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15" name="楕円 614">
          <a:extLst>
            <a:ext uri="{FF2B5EF4-FFF2-40B4-BE49-F238E27FC236}">
              <a16:creationId xmlns:a16="http://schemas.microsoft.com/office/drawing/2014/main" id="{F97EDEAB-407E-4683-A699-207A359B7CC9}"/>
            </a:ext>
          </a:extLst>
        </xdr:cNvPr>
        <xdr:cNvSpPr/>
      </xdr:nvSpPr>
      <xdr:spPr>
        <a:xfrm>
          <a:off x="18605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41910</xdr:rowOff>
    </xdr:from>
    <xdr:to>
      <xdr:col>102</xdr:col>
      <xdr:colOff>114300</xdr:colOff>
      <xdr:row>61</xdr:row>
      <xdr:rowOff>45720</xdr:rowOff>
    </xdr:to>
    <xdr:cxnSp macro="">
      <xdr:nvCxnSpPr>
        <xdr:cNvPr id="616" name="直線コネクタ 615">
          <a:extLst>
            <a:ext uri="{FF2B5EF4-FFF2-40B4-BE49-F238E27FC236}">
              <a16:creationId xmlns:a16="http://schemas.microsoft.com/office/drawing/2014/main" id="{954B7DB1-B9DF-4CB3-9C76-C238455C8026}"/>
            </a:ext>
          </a:extLst>
        </xdr:cNvPr>
        <xdr:cNvCxnSpPr/>
      </xdr:nvCxnSpPr>
      <xdr:spPr>
        <a:xfrm flipV="1">
          <a:off x="18656300" y="1050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7" name="n_1aveValue【保健センター・保健所】&#10;一人当たり面積">
          <a:extLst>
            <a:ext uri="{FF2B5EF4-FFF2-40B4-BE49-F238E27FC236}">
              <a16:creationId xmlns:a16="http://schemas.microsoft.com/office/drawing/2014/main" id="{7FBBD566-4759-4759-9142-0181957CD7B2}"/>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18" name="n_2aveValue【保健センター・保健所】&#10;一人当たり面積">
          <a:extLst>
            <a:ext uri="{FF2B5EF4-FFF2-40B4-BE49-F238E27FC236}">
              <a16:creationId xmlns:a16="http://schemas.microsoft.com/office/drawing/2014/main" id="{CEE49A42-3F8A-417C-A4EE-9E0E3D323A77}"/>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19" name="n_3aveValue【保健センター・保健所】&#10;一人当たり面積">
          <a:extLst>
            <a:ext uri="{FF2B5EF4-FFF2-40B4-BE49-F238E27FC236}">
              <a16:creationId xmlns:a16="http://schemas.microsoft.com/office/drawing/2014/main" id="{2E48B07F-BFD1-4D21-905C-FC26C75F7686}"/>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0" name="n_4aveValue【保健センター・保健所】&#10;一人当たり面積">
          <a:extLst>
            <a:ext uri="{FF2B5EF4-FFF2-40B4-BE49-F238E27FC236}">
              <a16:creationId xmlns:a16="http://schemas.microsoft.com/office/drawing/2014/main" id="{65FC4B33-B13B-4CA9-9B16-59A2537BC083}"/>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621" name="n_1mainValue【保健センター・保健所】&#10;一人当たり面積">
          <a:extLst>
            <a:ext uri="{FF2B5EF4-FFF2-40B4-BE49-F238E27FC236}">
              <a16:creationId xmlns:a16="http://schemas.microsoft.com/office/drawing/2014/main" id="{2C9935DD-7C57-4002-B098-6BA74D61CAF7}"/>
            </a:ext>
          </a:extLst>
        </xdr:cNvPr>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622" name="n_2mainValue【保健センター・保健所】&#10;一人当たり面積">
          <a:extLst>
            <a:ext uri="{FF2B5EF4-FFF2-40B4-BE49-F238E27FC236}">
              <a16:creationId xmlns:a16="http://schemas.microsoft.com/office/drawing/2014/main" id="{84B01F87-A4BF-41B9-85BC-2EBAD95B06D7}"/>
            </a:ext>
          </a:extLst>
        </xdr:cNvPr>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623" name="n_3mainValue【保健センター・保健所】&#10;一人当たり面積">
          <a:extLst>
            <a:ext uri="{FF2B5EF4-FFF2-40B4-BE49-F238E27FC236}">
              <a16:creationId xmlns:a16="http://schemas.microsoft.com/office/drawing/2014/main" id="{B24811A5-571F-4720-ADB5-C940B6FA0D70}"/>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24" name="n_4mainValue【保健センター・保健所】&#10;一人当たり面積">
          <a:extLst>
            <a:ext uri="{FF2B5EF4-FFF2-40B4-BE49-F238E27FC236}">
              <a16:creationId xmlns:a16="http://schemas.microsoft.com/office/drawing/2014/main" id="{328D03B2-028B-4300-8DB1-44596F4B4159}"/>
            </a:ext>
          </a:extLst>
        </xdr:cNvPr>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18FFDD1-DF22-4D55-BFBD-E1306335E4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4058930-1A73-4B42-AA13-A49C538988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016F1E9-E330-410F-B185-F2F5EE0C90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94FF6072-12CC-422F-A564-E5C9D2F8A1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4655329-6681-4AB1-B5B6-A191AEB55B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8B76B953-DB28-46FC-A7A1-2E03A3A906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3AD5EE12-F94A-4BD3-8C54-6D678468B0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AE8618D-7915-4EDD-8F1B-8D87C82FFC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3E1DA3D2-868B-49E2-976E-D8E6B8921B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7000D55-B34F-4646-B12B-3147D4A89C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CB9F87B5-9B49-4F05-BDAD-D1637F7559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F707FF2C-EE0C-4977-A88C-8895A3002B7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B961C21A-5DE3-4BCC-A143-E789940429C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F41D197E-643A-47A9-B74D-2C87B73853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D8945CAA-1B77-46CB-8B71-774E492F0A8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42FF80F3-02AD-4777-BF59-43A80F24F56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BD57C359-25E8-4B58-B637-67EA622946B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17E60B9D-900D-40BF-B504-56615002593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FAA4EB1C-E961-4A18-B7C0-12A4B869E66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32EF3CD2-5805-419A-B1E6-AEA49DFA3BB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DB0B98E4-FA54-4BDC-9120-222C48CE5AB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9BD1FEEF-7486-4875-862E-3A3573F2AC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DB48C898-E489-430B-B93B-1FD2EECAC3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22003415-2C4F-44F5-9225-A5F7FC6722A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BCC2A8E5-037E-4693-9837-2D3F64E7B7E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CBE7534B-CF0A-46EF-961F-4877C9A81D2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A93464AC-A938-4F27-ACB5-D02D50D654A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F1294A55-044D-4F95-A447-7C91405733B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7FE1CEB7-76CF-4E17-92C2-BBD61DF641EB}"/>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a:extLst>
            <a:ext uri="{FF2B5EF4-FFF2-40B4-BE49-F238E27FC236}">
              <a16:creationId xmlns:a16="http://schemas.microsoft.com/office/drawing/2014/main" id="{2B7DC56A-9BBF-4F69-A105-6590FA21B715}"/>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a:extLst>
            <a:ext uri="{FF2B5EF4-FFF2-40B4-BE49-F238E27FC236}">
              <a16:creationId xmlns:a16="http://schemas.microsoft.com/office/drawing/2014/main" id="{3B2F29B0-DAF4-48C8-AD7D-10DB86933762}"/>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a:extLst>
            <a:ext uri="{FF2B5EF4-FFF2-40B4-BE49-F238E27FC236}">
              <a16:creationId xmlns:a16="http://schemas.microsoft.com/office/drawing/2014/main" id="{CC38768B-9188-4740-9A76-3E7F1D50A6C3}"/>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a:extLst>
            <a:ext uri="{FF2B5EF4-FFF2-40B4-BE49-F238E27FC236}">
              <a16:creationId xmlns:a16="http://schemas.microsoft.com/office/drawing/2014/main" id="{3B2F84CB-B9EF-49CD-9025-DCB0E7EA710E}"/>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a:extLst>
            <a:ext uri="{FF2B5EF4-FFF2-40B4-BE49-F238E27FC236}">
              <a16:creationId xmlns:a16="http://schemas.microsoft.com/office/drawing/2014/main" id="{451557E1-7748-4CCB-986A-03A1DE1D3AC3}"/>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11B989D-3E7D-4551-9A26-BB59F3C7AB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E42BF6A-0D50-445D-9C2A-B82852DDDC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933F9A2-DD54-4B55-8BC3-5C46E8CB7E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1F0EA1E-582D-4BFF-A584-BAF2112EA57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F877C10-81A1-4B6B-A044-6472D6AD73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162561</xdr:rowOff>
    </xdr:from>
    <xdr:to>
      <xdr:col>85</xdr:col>
      <xdr:colOff>177800</xdr:colOff>
      <xdr:row>80</xdr:row>
      <xdr:rowOff>92711</xdr:rowOff>
    </xdr:to>
    <xdr:sp macro="" textlink="">
      <xdr:nvSpPr>
        <xdr:cNvPr id="664" name="楕円 663">
          <a:extLst>
            <a:ext uri="{FF2B5EF4-FFF2-40B4-BE49-F238E27FC236}">
              <a16:creationId xmlns:a16="http://schemas.microsoft.com/office/drawing/2014/main" id="{80A478BD-860B-404B-8B80-D612420509D2}"/>
            </a:ext>
          </a:extLst>
        </xdr:cNvPr>
        <xdr:cNvSpPr/>
      </xdr:nvSpPr>
      <xdr:spPr>
        <a:xfrm>
          <a:off x="162687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13988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75F6A037-C34E-45C8-860D-E556F1691898}"/>
            </a:ext>
          </a:extLst>
        </xdr:cNvPr>
        <xdr:cNvSpPr txBox="1"/>
      </xdr:nvSpPr>
      <xdr:spPr>
        <a:xfrm>
          <a:off x="163576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666" name="楕円 665">
          <a:extLst>
            <a:ext uri="{FF2B5EF4-FFF2-40B4-BE49-F238E27FC236}">
              <a16:creationId xmlns:a16="http://schemas.microsoft.com/office/drawing/2014/main" id="{79FFD305-26ED-4B9D-94A6-1C3E7DAE5E73}"/>
            </a:ext>
          </a:extLst>
        </xdr:cNvPr>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41911</xdr:rowOff>
    </xdr:from>
    <xdr:to>
      <xdr:col>85</xdr:col>
      <xdr:colOff>127000</xdr:colOff>
      <xdr:row>81</xdr:row>
      <xdr:rowOff>91439</xdr:rowOff>
    </xdr:to>
    <xdr:cxnSp macro="">
      <xdr:nvCxnSpPr>
        <xdr:cNvPr id="667" name="直線コネクタ 666">
          <a:extLst>
            <a:ext uri="{FF2B5EF4-FFF2-40B4-BE49-F238E27FC236}">
              <a16:creationId xmlns:a16="http://schemas.microsoft.com/office/drawing/2014/main" id="{2AF53E4A-D734-4267-8236-C1FD6FF6E13F}"/>
            </a:ext>
          </a:extLst>
        </xdr:cNvPr>
        <xdr:cNvCxnSpPr/>
      </xdr:nvCxnSpPr>
      <xdr:spPr>
        <a:xfrm flipV="1">
          <a:off x="15481300" y="1375791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668" name="楕円 667">
          <a:extLst>
            <a:ext uri="{FF2B5EF4-FFF2-40B4-BE49-F238E27FC236}">
              <a16:creationId xmlns:a16="http://schemas.microsoft.com/office/drawing/2014/main" id="{C8203ABB-BB4E-43D6-8337-801F6A340893}"/>
            </a:ext>
          </a:extLst>
        </xdr:cNvPr>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91439</xdr:rowOff>
    </xdr:to>
    <xdr:cxnSp macro="">
      <xdr:nvCxnSpPr>
        <xdr:cNvPr id="669" name="直線コネクタ 668">
          <a:extLst>
            <a:ext uri="{FF2B5EF4-FFF2-40B4-BE49-F238E27FC236}">
              <a16:creationId xmlns:a16="http://schemas.microsoft.com/office/drawing/2014/main" id="{FE25FDE2-33AE-46B1-AEE9-EE105A8DB74E}"/>
            </a:ext>
          </a:extLst>
        </xdr:cNvPr>
        <xdr:cNvCxnSpPr/>
      </xdr:nvCxnSpPr>
      <xdr:spPr>
        <a:xfrm>
          <a:off x="14592300" y="13956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70" name="楕円 669">
          <a:extLst>
            <a:ext uri="{FF2B5EF4-FFF2-40B4-BE49-F238E27FC236}">
              <a16:creationId xmlns:a16="http://schemas.microsoft.com/office/drawing/2014/main" id="{E43651B4-2D5B-4FE6-B499-A150EBF2711E}"/>
            </a:ext>
          </a:extLst>
        </xdr:cNvPr>
        <xdr:cNvSpPr/>
      </xdr:nvSpPr>
      <xdr:spPr>
        <a:xfrm>
          <a:off x="1365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68580</xdr:rowOff>
    </xdr:to>
    <xdr:cxnSp macro="">
      <xdr:nvCxnSpPr>
        <xdr:cNvPr id="671" name="直線コネクタ 670">
          <a:extLst>
            <a:ext uri="{FF2B5EF4-FFF2-40B4-BE49-F238E27FC236}">
              <a16:creationId xmlns:a16="http://schemas.microsoft.com/office/drawing/2014/main" id="{7CD095DF-534C-4475-93ED-1C1ABDAC5452}"/>
            </a:ext>
          </a:extLst>
        </xdr:cNvPr>
        <xdr:cNvCxnSpPr/>
      </xdr:nvCxnSpPr>
      <xdr:spPr>
        <a:xfrm>
          <a:off x="13703300" y="139026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109220</xdr:rowOff>
    </xdr:from>
    <xdr:to>
      <xdr:col>67</xdr:col>
      <xdr:colOff>101600</xdr:colOff>
      <xdr:row>81</xdr:row>
      <xdr:rowOff>39370</xdr:rowOff>
    </xdr:to>
    <xdr:sp macro="" textlink="">
      <xdr:nvSpPr>
        <xdr:cNvPr id="672" name="楕円 671">
          <a:extLst>
            <a:ext uri="{FF2B5EF4-FFF2-40B4-BE49-F238E27FC236}">
              <a16:creationId xmlns:a16="http://schemas.microsoft.com/office/drawing/2014/main" id="{EFFE0272-E963-465F-9741-CAE4633E6ABF}"/>
            </a:ext>
          </a:extLst>
        </xdr:cNvPr>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81</xdr:row>
      <xdr:rowOff>15239</xdr:rowOff>
    </xdr:to>
    <xdr:cxnSp macro="">
      <xdr:nvCxnSpPr>
        <xdr:cNvPr id="673" name="直線コネクタ 672">
          <a:extLst>
            <a:ext uri="{FF2B5EF4-FFF2-40B4-BE49-F238E27FC236}">
              <a16:creationId xmlns:a16="http://schemas.microsoft.com/office/drawing/2014/main" id="{1E0D28CE-D1EB-46F4-989C-7B1B7D82A08F}"/>
            </a:ext>
          </a:extLst>
        </xdr:cNvPr>
        <xdr:cNvCxnSpPr/>
      </xdr:nvCxnSpPr>
      <xdr:spPr>
        <a:xfrm>
          <a:off x="12814300" y="13876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a:extLst>
            <a:ext uri="{FF2B5EF4-FFF2-40B4-BE49-F238E27FC236}">
              <a16:creationId xmlns:a16="http://schemas.microsoft.com/office/drawing/2014/main" id="{F6901AC7-215E-4D6C-857B-3841DA7D5501}"/>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a:extLst>
            <a:ext uri="{FF2B5EF4-FFF2-40B4-BE49-F238E27FC236}">
              <a16:creationId xmlns:a16="http://schemas.microsoft.com/office/drawing/2014/main" id="{2CB26109-C039-49EF-BDAF-F95C84BA0263}"/>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6" name="n_3aveValue【消防施設】&#10;有形固定資産減価償却率">
          <a:extLst>
            <a:ext uri="{FF2B5EF4-FFF2-40B4-BE49-F238E27FC236}">
              <a16:creationId xmlns:a16="http://schemas.microsoft.com/office/drawing/2014/main" id="{4223A0F4-EF8F-4900-AA3B-7510720C6AB7}"/>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7" name="n_4aveValue【消防施設】&#10;有形固定資産減価償却率">
          <a:extLst>
            <a:ext uri="{FF2B5EF4-FFF2-40B4-BE49-F238E27FC236}">
              <a16:creationId xmlns:a16="http://schemas.microsoft.com/office/drawing/2014/main" id="{65F3014D-CC4C-4952-A9D3-42316D3D5069}"/>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678" name="n_1mainValue【消防施設】&#10;有形固定資産減価償却率">
          <a:extLst>
            <a:ext uri="{FF2B5EF4-FFF2-40B4-BE49-F238E27FC236}">
              <a16:creationId xmlns:a16="http://schemas.microsoft.com/office/drawing/2014/main" id="{FEC38E2C-1B1D-49C8-914B-8F7D14E3DB15}"/>
            </a:ext>
          </a:extLst>
        </xdr:cNvPr>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679" name="n_2mainValue【消防施設】&#10;有形固定資産減価償却率">
          <a:extLst>
            <a:ext uri="{FF2B5EF4-FFF2-40B4-BE49-F238E27FC236}">
              <a16:creationId xmlns:a16="http://schemas.microsoft.com/office/drawing/2014/main" id="{92D3AFF9-2C92-443D-914C-F8F29FDB0F4F}"/>
            </a:ext>
          </a:extLst>
        </xdr:cNvPr>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680" name="n_3mainValue【消防施設】&#10;有形固定資産減価償却率">
          <a:extLst>
            <a:ext uri="{FF2B5EF4-FFF2-40B4-BE49-F238E27FC236}">
              <a16:creationId xmlns:a16="http://schemas.microsoft.com/office/drawing/2014/main" id="{106B4523-B00C-42FA-A200-D39EF4C042B0}"/>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681" name="n_4mainValue【消防施設】&#10;有形固定資産減価償却率">
          <a:extLst>
            <a:ext uri="{FF2B5EF4-FFF2-40B4-BE49-F238E27FC236}">
              <a16:creationId xmlns:a16="http://schemas.microsoft.com/office/drawing/2014/main" id="{B5B213D7-6AC3-4FB4-928F-1F984C5A03F0}"/>
            </a:ext>
          </a:extLst>
        </xdr:cNvPr>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83F1E5F-BF61-4D12-86C7-CA1F575F7D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9D6A8B09-C717-4D1D-B44A-F77CFE7A91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15CD34AA-7086-4080-A02C-0570499D1A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326EA23B-75B9-45EC-AB71-1793193535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F81CE84F-ACEA-4BBD-BADC-38E7177DA5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E71B61A0-4272-4FBE-B75C-1C9657EE93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37604B65-965B-46E8-B24B-EA6E982057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0F8CC06-04D9-4E6C-8927-6797402DB0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3555D37D-E213-41E9-BC07-1B534CB2B7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C916F829-7DFA-45B1-BE5D-B3367FE234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D3CAD7E2-0639-4A9B-BEF1-7F082557146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420DE109-50F4-406E-B94D-964E9D925E8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1D3368FE-FF98-4A25-9FE0-87DA31C1F2B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a:extLst>
            <a:ext uri="{FF2B5EF4-FFF2-40B4-BE49-F238E27FC236}">
              <a16:creationId xmlns:a16="http://schemas.microsoft.com/office/drawing/2014/main" id="{D6A07EA7-3EB0-495D-8ECC-2C50A613CF4E}"/>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3A64EE99-7B33-46A4-81D4-6AD04587A59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a:extLst>
            <a:ext uri="{FF2B5EF4-FFF2-40B4-BE49-F238E27FC236}">
              <a16:creationId xmlns:a16="http://schemas.microsoft.com/office/drawing/2014/main" id="{C2C953EE-86B0-4A87-917E-D2CE788EBB2E}"/>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7DF85B97-48C5-4CA3-91D9-AB73A0C718E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a:extLst>
            <a:ext uri="{FF2B5EF4-FFF2-40B4-BE49-F238E27FC236}">
              <a16:creationId xmlns:a16="http://schemas.microsoft.com/office/drawing/2014/main" id="{61BFC984-E3B0-42B9-A119-63EAA1CEAAEB}"/>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1318402F-DA37-4DF1-90AB-0481B3EE784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a:extLst>
            <a:ext uri="{FF2B5EF4-FFF2-40B4-BE49-F238E27FC236}">
              <a16:creationId xmlns:a16="http://schemas.microsoft.com/office/drawing/2014/main" id="{E3C4A606-1512-4552-ABCD-35E294E140C9}"/>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FFAFCD0C-85EE-4288-B2D0-4D32EF44F9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a:extLst>
            <a:ext uri="{FF2B5EF4-FFF2-40B4-BE49-F238E27FC236}">
              <a16:creationId xmlns:a16="http://schemas.microsoft.com/office/drawing/2014/main" id="{01685544-B5A1-4AAB-ADFE-109B9E927BDA}"/>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616DDA89-CA16-42F7-8F5C-467DCAFCB3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a:extLst>
            <a:ext uri="{FF2B5EF4-FFF2-40B4-BE49-F238E27FC236}">
              <a16:creationId xmlns:a16="http://schemas.microsoft.com/office/drawing/2014/main" id="{A2742C10-B0F7-4A1A-AB91-95734BFE7331}"/>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a:extLst>
            <a:ext uri="{FF2B5EF4-FFF2-40B4-BE49-F238E27FC236}">
              <a16:creationId xmlns:a16="http://schemas.microsoft.com/office/drawing/2014/main" id="{EE1AE4DF-3873-4396-A049-E024D1D6B03A}"/>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a:extLst>
            <a:ext uri="{FF2B5EF4-FFF2-40B4-BE49-F238E27FC236}">
              <a16:creationId xmlns:a16="http://schemas.microsoft.com/office/drawing/2014/main" id="{E82ABB8B-128B-4880-A6F8-1405319DE18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a:extLst>
            <a:ext uri="{FF2B5EF4-FFF2-40B4-BE49-F238E27FC236}">
              <a16:creationId xmlns:a16="http://schemas.microsoft.com/office/drawing/2014/main" id="{79BA77B0-5FF6-44FC-8F24-F52C597F9949}"/>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a:extLst>
            <a:ext uri="{FF2B5EF4-FFF2-40B4-BE49-F238E27FC236}">
              <a16:creationId xmlns:a16="http://schemas.microsoft.com/office/drawing/2014/main" id="{A2F6E09B-F6D0-441E-B0CA-DFA194597502}"/>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a:extLst>
            <a:ext uri="{FF2B5EF4-FFF2-40B4-BE49-F238E27FC236}">
              <a16:creationId xmlns:a16="http://schemas.microsoft.com/office/drawing/2014/main" id="{508C36C5-A043-4B0F-A251-6FF9475A1F88}"/>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a:extLst>
            <a:ext uri="{FF2B5EF4-FFF2-40B4-BE49-F238E27FC236}">
              <a16:creationId xmlns:a16="http://schemas.microsoft.com/office/drawing/2014/main" id="{45454BB9-94BF-4EB2-B08F-072A7ED1558E}"/>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a:extLst>
            <a:ext uri="{FF2B5EF4-FFF2-40B4-BE49-F238E27FC236}">
              <a16:creationId xmlns:a16="http://schemas.microsoft.com/office/drawing/2014/main" id="{FCD5EC2D-BDAC-448A-A019-AD3678B9F497}"/>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a:extLst>
            <a:ext uri="{FF2B5EF4-FFF2-40B4-BE49-F238E27FC236}">
              <a16:creationId xmlns:a16="http://schemas.microsoft.com/office/drawing/2014/main" id="{37901A2C-A802-410E-B24A-0A1B67BBCE42}"/>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a:extLst>
            <a:ext uri="{FF2B5EF4-FFF2-40B4-BE49-F238E27FC236}">
              <a16:creationId xmlns:a16="http://schemas.microsoft.com/office/drawing/2014/main" id="{53927B4A-FFDF-4EB2-AFE3-2FFB8B76B54E}"/>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a:extLst>
            <a:ext uri="{FF2B5EF4-FFF2-40B4-BE49-F238E27FC236}">
              <a16:creationId xmlns:a16="http://schemas.microsoft.com/office/drawing/2014/main" id="{94FC625B-226D-4ECB-854A-29A2F3367E54}"/>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3599473-A8AB-4D45-94C9-456F3FD408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E1E561B-C798-4EDD-AFE8-2B838294BE5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43D6E46-370F-43F9-A6CB-92F597DC17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8E1D7DE-EAB0-4681-86ED-ACEE6F6DB1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6F6F4BF-AAE8-4120-95F5-06A864BA5A0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62711</xdr:rowOff>
    </xdr:from>
    <xdr:to>
      <xdr:col>116</xdr:col>
      <xdr:colOff>114300</xdr:colOff>
      <xdr:row>86</xdr:row>
      <xdr:rowOff>164311</xdr:rowOff>
    </xdr:to>
    <xdr:sp macro="" textlink="">
      <xdr:nvSpPr>
        <xdr:cNvPr id="721" name="楕円 720">
          <a:extLst>
            <a:ext uri="{FF2B5EF4-FFF2-40B4-BE49-F238E27FC236}">
              <a16:creationId xmlns:a16="http://schemas.microsoft.com/office/drawing/2014/main" id="{A27BE007-6ACF-47E6-81BA-3E152FC98035}"/>
            </a:ext>
          </a:extLst>
        </xdr:cNvPr>
        <xdr:cNvSpPr/>
      </xdr:nvSpPr>
      <xdr:spPr>
        <a:xfrm>
          <a:off x="22110700" y="148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a:extLst>
            <a:ext uri="{FF2B5EF4-FFF2-40B4-BE49-F238E27FC236}">
              <a16:creationId xmlns:a16="http://schemas.microsoft.com/office/drawing/2014/main" id="{A9853600-487E-4EC5-86CC-441897920A18}"/>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62799</xdr:rowOff>
    </xdr:from>
    <xdr:to>
      <xdr:col>112</xdr:col>
      <xdr:colOff>38100</xdr:colOff>
      <xdr:row>86</xdr:row>
      <xdr:rowOff>164399</xdr:rowOff>
    </xdr:to>
    <xdr:sp macro="" textlink="">
      <xdr:nvSpPr>
        <xdr:cNvPr id="723" name="楕円 722">
          <a:extLst>
            <a:ext uri="{FF2B5EF4-FFF2-40B4-BE49-F238E27FC236}">
              <a16:creationId xmlns:a16="http://schemas.microsoft.com/office/drawing/2014/main" id="{F3F6278E-24C2-4407-BACD-4CA32F89B4D8}"/>
            </a:ext>
          </a:extLst>
        </xdr:cNvPr>
        <xdr:cNvSpPr/>
      </xdr:nvSpPr>
      <xdr:spPr>
        <a:xfrm>
          <a:off x="21272500" y="148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113511</xdr:rowOff>
    </xdr:from>
    <xdr:to>
      <xdr:col>116</xdr:col>
      <xdr:colOff>63500</xdr:colOff>
      <xdr:row>86</xdr:row>
      <xdr:rowOff>113599</xdr:rowOff>
    </xdr:to>
    <xdr:cxnSp macro="">
      <xdr:nvCxnSpPr>
        <xdr:cNvPr id="724" name="直線コネクタ 723">
          <a:extLst>
            <a:ext uri="{FF2B5EF4-FFF2-40B4-BE49-F238E27FC236}">
              <a16:creationId xmlns:a16="http://schemas.microsoft.com/office/drawing/2014/main" id="{2273F6F7-555A-4C58-988A-89C5CFBD953E}"/>
            </a:ext>
          </a:extLst>
        </xdr:cNvPr>
        <xdr:cNvCxnSpPr/>
      </xdr:nvCxnSpPr>
      <xdr:spPr>
        <a:xfrm flipV="1">
          <a:off x="21323300" y="14858211"/>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62802</xdr:rowOff>
    </xdr:from>
    <xdr:to>
      <xdr:col>107</xdr:col>
      <xdr:colOff>101600</xdr:colOff>
      <xdr:row>86</xdr:row>
      <xdr:rowOff>164402</xdr:rowOff>
    </xdr:to>
    <xdr:sp macro="" textlink="">
      <xdr:nvSpPr>
        <xdr:cNvPr id="725" name="楕円 724">
          <a:extLst>
            <a:ext uri="{FF2B5EF4-FFF2-40B4-BE49-F238E27FC236}">
              <a16:creationId xmlns:a16="http://schemas.microsoft.com/office/drawing/2014/main" id="{9C05680A-4B59-4B71-BB48-501878927B49}"/>
            </a:ext>
          </a:extLst>
        </xdr:cNvPr>
        <xdr:cNvSpPr/>
      </xdr:nvSpPr>
      <xdr:spPr>
        <a:xfrm>
          <a:off x="20383500" y="148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113599</xdr:rowOff>
    </xdr:from>
    <xdr:to>
      <xdr:col>111</xdr:col>
      <xdr:colOff>177800</xdr:colOff>
      <xdr:row>86</xdr:row>
      <xdr:rowOff>113602</xdr:rowOff>
    </xdr:to>
    <xdr:cxnSp macro="">
      <xdr:nvCxnSpPr>
        <xdr:cNvPr id="726" name="直線コネクタ 725">
          <a:extLst>
            <a:ext uri="{FF2B5EF4-FFF2-40B4-BE49-F238E27FC236}">
              <a16:creationId xmlns:a16="http://schemas.microsoft.com/office/drawing/2014/main" id="{7B5D8AFD-8C3F-4732-AADD-D0E52F0066D2}"/>
            </a:ext>
          </a:extLst>
        </xdr:cNvPr>
        <xdr:cNvCxnSpPr/>
      </xdr:nvCxnSpPr>
      <xdr:spPr>
        <a:xfrm flipV="1">
          <a:off x="20434300" y="14858299"/>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62792</xdr:rowOff>
    </xdr:from>
    <xdr:to>
      <xdr:col>102</xdr:col>
      <xdr:colOff>165100</xdr:colOff>
      <xdr:row>86</xdr:row>
      <xdr:rowOff>164392</xdr:rowOff>
    </xdr:to>
    <xdr:sp macro="" textlink="">
      <xdr:nvSpPr>
        <xdr:cNvPr id="727" name="楕円 726">
          <a:extLst>
            <a:ext uri="{FF2B5EF4-FFF2-40B4-BE49-F238E27FC236}">
              <a16:creationId xmlns:a16="http://schemas.microsoft.com/office/drawing/2014/main" id="{8A1BEA0D-76AD-49FB-B7D4-4D2F792B7AF5}"/>
            </a:ext>
          </a:extLst>
        </xdr:cNvPr>
        <xdr:cNvSpPr/>
      </xdr:nvSpPr>
      <xdr:spPr>
        <a:xfrm>
          <a:off x="19494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113592</xdr:rowOff>
    </xdr:from>
    <xdr:to>
      <xdr:col>107</xdr:col>
      <xdr:colOff>50800</xdr:colOff>
      <xdr:row>86</xdr:row>
      <xdr:rowOff>113602</xdr:rowOff>
    </xdr:to>
    <xdr:cxnSp macro="">
      <xdr:nvCxnSpPr>
        <xdr:cNvPr id="728" name="直線コネクタ 727">
          <a:extLst>
            <a:ext uri="{FF2B5EF4-FFF2-40B4-BE49-F238E27FC236}">
              <a16:creationId xmlns:a16="http://schemas.microsoft.com/office/drawing/2014/main" id="{BD32BA71-9392-4039-96F4-A81A53FC3837}"/>
            </a:ext>
          </a:extLst>
        </xdr:cNvPr>
        <xdr:cNvCxnSpPr/>
      </xdr:nvCxnSpPr>
      <xdr:spPr>
        <a:xfrm>
          <a:off x="19545300" y="14858292"/>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62792</xdr:rowOff>
    </xdr:from>
    <xdr:to>
      <xdr:col>98</xdr:col>
      <xdr:colOff>38100</xdr:colOff>
      <xdr:row>86</xdr:row>
      <xdr:rowOff>164392</xdr:rowOff>
    </xdr:to>
    <xdr:sp macro="" textlink="">
      <xdr:nvSpPr>
        <xdr:cNvPr id="729" name="楕円 728">
          <a:extLst>
            <a:ext uri="{FF2B5EF4-FFF2-40B4-BE49-F238E27FC236}">
              <a16:creationId xmlns:a16="http://schemas.microsoft.com/office/drawing/2014/main" id="{3E081632-BDCB-4147-A085-7FF6A6792F66}"/>
            </a:ext>
          </a:extLst>
        </xdr:cNvPr>
        <xdr:cNvSpPr/>
      </xdr:nvSpPr>
      <xdr:spPr>
        <a:xfrm>
          <a:off x="18605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113592</xdr:rowOff>
    </xdr:from>
    <xdr:to>
      <xdr:col>102</xdr:col>
      <xdr:colOff>114300</xdr:colOff>
      <xdr:row>86</xdr:row>
      <xdr:rowOff>113592</xdr:rowOff>
    </xdr:to>
    <xdr:cxnSp macro="">
      <xdr:nvCxnSpPr>
        <xdr:cNvPr id="730" name="直線コネクタ 729">
          <a:extLst>
            <a:ext uri="{FF2B5EF4-FFF2-40B4-BE49-F238E27FC236}">
              <a16:creationId xmlns:a16="http://schemas.microsoft.com/office/drawing/2014/main" id="{9085A43E-CF3C-4BBD-BDCA-1EC3ACEFC28D}"/>
            </a:ext>
          </a:extLst>
        </xdr:cNvPr>
        <xdr:cNvCxnSpPr/>
      </xdr:nvCxnSpPr>
      <xdr:spPr>
        <a:xfrm>
          <a:off x="18656300" y="14858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a:extLst>
            <a:ext uri="{FF2B5EF4-FFF2-40B4-BE49-F238E27FC236}">
              <a16:creationId xmlns:a16="http://schemas.microsoft.com/office/drawing/2014/main" id="{9CFD0149-211C-440D-BA61-EF91206E3A5A}"/>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2" name="n_2aveValue【消防施設】&#10;一人当たり面積">
          <a:extLst>
            <a:ext uri="{FF2B5EF4-FFF2-40B4-BE49-F238E27FC236}">
              <a16:creationId xmlns:a16="http://schemas.microsoft.com/office/drawing/2014/main" id="{3AD0AB09-C6E9-44F0-98E9-4741B4A9CBA9}"/>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3" name="n_3aveValue【消防施設】&#10;一人当たり面積">
          <a:extLst>
            <a:ext uri="{FF2B5EF4-FFF2-40B4-BE49-F238E27FC236}">
              <a16:creationId xmlns:a16="http://schemas.microsoft.com/office/drawing/2014/main" id="{63F65A5D-3E5F-410C-8564-3A29EA8E0A3E}"/>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4" name="n_4aveValue【消防施設】&#10;一人当たり面積">
          <a:extLst>
            <a:ext uri="{FF2B5EF4-FFF2-40B4-BE49-F238E27FC236}">
              <a16:creationId xmlns:a16="http://schemas.microsoft.com/office/drawing/2014/main" id="{FCF12B2C-02C1-44C3-9601-30BBD2B67DED}"/>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155526</xdr:rowOff>
    </xdr:from>
    <xdr:ext cx="469744" cy="259045"/>
    <xdr:sp macro="" textlink="">
      <xdr:nvSpPr>
        <xdr:cNvPr id="735" name="n_1mainValue【消防施設】&#10;一人当たり面積">
          <a:extLst>
            <a:ext uri="{FF2B5EF4-FFF2-40B4-BE49-F238E27FC236}">
              <a16:creationId xmlns:a16="http://schemas.microsoft.com/office/drawing/2014/main" id="{F3CF4E1E-F3B6-4B4E-B17F-92BDF970BC69}"/>
            </a:ext>
          </a:extLst>
        </xdr:cNvPr>
        <xdr:cNvSpPr txBox="1"/>
      </xdr:nvSpPr>
      <xdr:spPr>
        <a:xfrm>
          <a:off x="21075727" y="149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9479</xdr:rowOff>
    </xdr:from>
    <xdr:ext cx="469744" cy="259045"/>
    <xdr:sp macro="" textlink="">
      <xdr:nvSpPr>
        <xdr:cNvPr id="736" name="n_2mainValue【消防施設】&#10;一人当たり面積">
          <a:extLst>
            <a:ext uri="{FF2B5EF4-FFF2-40B4-BE49-F238E27FC236}">
              <a16:creationId xmlns:a16="http://schemas.microsoft.com/office/drawing/2014/main" id="{F8C1C0A0-EF02-40EA-AB4E-97AB2FA29A2E}"/>
            </a:ext>
          </a:extLst>
        </xdr:cNvPr>
        <xdr:cNvSpPr txBox="1"/>
      </xdr:nvSpPr>
      <xdr:spPr>
        <a:xfrm>
          <a:off x="20199427" y="145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9469</xdr:rowOff>
    </xdr:from>
    <xdr:ext cx="469744" cy="259045"/>
    <xdr:sp macro="" textlink="">
      <xdr:nvSpPr>
        <xdr:cNvPr id="737" name="n_3mainValue【消防施設】&#10;一人当たり面積">
          <a:extLst>
            <a:ext uri="{FF2B5EF4-FFF2-40B4-BE49-F238E27FC236}">
              <a16:creationId xmlns:a16="http://schemas.microsoft.com/office/drawing/2014/main" id="{4E546459-3653-4219-8253-17A00AB44573}"/>
            </a:ext>
          </a:extLst>
        </xdr:cNvPr>
        <xdr:cNvSpPr txBox="1"/>
      </xdr:nvSpPr>
      <xdr:spPr>
        <a:xfrm>
          <a:off x="193104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9469</xdr:rowOff>
    </xdr:from>
    <xdr:ext cx="469744" cy="259045"/>
    <xdr:sp macro="" textlink="">
      <xdr:nvSpPr>
        <xdr:cNvPr id="738" name="n_4mainValue【消防施設】&#10;一人当たり面積">
          <a:extLst>
            <a:ext uri="{FF2B5EF4-FFF2-40B4-BE49-F238E27FC236}">
              <a16:creationId xmlns:a16="http://schemas.microsoft.com/office/drawing/2014/main" id="{24293FF2-0B00-449B-840F-B172CE1D9979}"/>
            </a:ext>
          </a:extLst>
        </xdr:cNvPr>
        <xdr:cNvSpPr txBox="1"/>
      </xdr:nvSpPr>
      <xdr:spPr>
        <a:xfrm>
          <a:off x="184214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7F57A854-A120-4198-9CD2-192F574993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3D5F629D-7756-4F9C-951E-3C421E8FAE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EA36C7EB-CC81-4338-88DB-A312E9B5B2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2685EB38-9FCF-4614-8C23-E23A3CEA685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E2CF9A0-D5CB-4D7C-95E4-F0F45C7B1B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EAA22889-9711-43BB-9B09-15B5186F6C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D1A46C6F-9C4D-4A18-8505-6C06531589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DAE43C7-AF45-4DF5-92BE-7B1F56DCDE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4BF615CE-704A-4F06-864A-A6EB315F2D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6839D952-4898-4D5E-A41A-CE20BA3995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C056EB3B-A637-4D46-B067-5A02BED1FD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5C45F2CB-8E27-4FC9-B356-0A44A74E8FF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5EAF288E-4D87-442F-B60A-86175C952C9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1BDF6B00-8C3B-4FC0-A4D2-036B54E2E6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6AF7FCD4-25CF-41AE-AEB8-916461DF36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DFC6F11-2695-4082-8C82-813F67F57EE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DE414D46-57CC-43BB-B2B3-1D09263FB9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FAD9F0D6-270B-4A0D-A99D-3CF9D0DBD26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1A0DC804-A48E-472C-BA94-7544E3722FF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43E47B59-4421-40AA-A63E-889DA6F21E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FE0D6021-2E8F-401E-AB7B-8475447A03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4B8F2ABA-3869-4325-84AD-4F1942AC4A2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46B8771A-C6EE-44BA-9669-5D2B3EC631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F33D3D-CA76-4630-B68A-19003F261F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5F962241-80BC-4131-B9BE-DCA1773BC5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394AB117-C892-4095-8590-AB4D5BDEFBBE}"/>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58DE59A3-E048-4A8F-BCBA-B15402A5A1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5C926E74-B8B6-4120-87EA-D68C5D4CC7D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a:extLst>
            <a:ext uri="{FF2B5EF4-FFF2-40B4-BE49-F238E27FC236}">
              <a16:creationId xmlns:a16="http://schemas.microsoft.com/office/drawing/2014/main" id="{6005A0BC-5106-48CE-A9C5-969AA1831A63}"/>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a:extLst>
            <a:ext uri="{FF2B5EF4-FFF2-40B4-BE49-F238E27FC236}">
              <a16:creationId xmlns:a16="http://schemas.microsoft.com/office/drawing/2014/main" id="{CD42AEEF-5302-4FAA-9EAF-9CF7BC80DF2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69" name="【庁舎】&#10;有形固定資産減価償却率平均値テキスト">
          <a:extLst>
            <a:ext uri="{FF2B5EF4-FFF2-40B4-BE49-F238E27FC236}">
              <a16:creationId xmlns:a16="http://schemas.microsoft.com/office/drawing/2014/main" id="{BC7E1469-B28C-42EC-B40C-EA8126DA8E9C}"/>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a:extLst>
            <a:ext uri="{FF2B5EF4-FFF2-40B4-BE49-F238E27FC236}">
              <a16:creationId xmlns:a16="http://schemas.microsoft.com/office/drawing/2014/main" id="{1C5AF31B-6D9D-4749-B1CD-A782564985BA}"/>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a:extLst>
            <a:ext uri="{FF2B5EF4-FFF2-40B4-BE49-F238E27FC236}">
              <a16:creationId xmlns:a16="http://schemas.microsoft.com/office/drawing/2014/main" id="{B0186999-489B-42A4-A0FF-820D50FAA448}"/>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a:extLst>
            <a:ext uri="{FF2B5EF4-FFF2-40B4-BE49-F238E27FC236}">
              <a16:creationId xmlns:a16="http://schemas.microsoft.com/office/drawing/2014/main" id="{C9327DFD-8D35-4C2B-ADC8-C82B45C144C4}"/>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83E524C6-AF1C-4430-A711-13FB5557C48C}"/>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a:extLst>
            <a:ext uri="{FF2B5EF4-FFF2-40B4-BE49-F238E27FC236}">
              <a16:creationId xmlns:a16="http://schemas.microsoft.com/office/drawing/2014/main" id="{446C6E62-A7A0-4B46-A0F6-576B20C43427}"/>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BC70B06-337B-4542-8554-DE4A703950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5BB647F-B0C8-4AC3-AB9B-E84D2A3BEE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9BCF57A-50FB-4541-8364-19287AE22C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0F8CAA2-B67F-4098-8742-B43C1140C4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F6AC550-1B16-4C9C-9382-7F48D8054BE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780" name="楕円 779">
          <a:extLst>
            <a:ext uri="{FF2B5EF4-FFF2-40B4-BE49-F238E27FC236}">
              <a16:creationId xmlns:a16="http://schemas.microsoft.com/office/drawing/2014/main" id="{28764B7C-9BAF-4A93-AF07-17EDDB9071E6}"/>
            </a:ext>
          </a:extLst>
        </xdr:cNvPr>
        <xdr:cNvSpPr/>
      </xdr:nvSpPr>
      <xdr:spPr>
        <a:xfrm>
          <a:off x="16268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781" name="【庁舎】&#10;有形固定資産減価償却率該当値テキスト">
          <a:extLst>
            <a:ext uri="{FF2B5EF4-FFF2-40B4-BE49-F238E27FC236}">
              <a16:creationId xmlns:a16="http://schemas.microsoft.com/office/drawing/2014/main" id="{0D1F3ECE-F22F-40A6-8C98-BDF20440C94E}"/>
            </a:ext>
          </a:extLst>
        </xdr:cNvPr>
        <xdr:cNvSpPr txBox="1"/>
      </xdr:nvSpPr>
      <xdr:spPr>
        <a:xfrm>
          <a:off x="16357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782" name="楕円 781">
          <a:extLst>
            <a:ext uri="{FF2B5EF4-FFF2-40B4-BE49-F238E27FC236}">
              <a16:creationId xmlns:a16="http://schemas.microsoft.com/office/drawing/2014/main" id="{5CC86965-4B7C-4631-B552-B461CF481310}"/>
            </a:ext>
          </a:extLst>
        </xdr:cNvPr>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10886</xdr:rowOff>
    </xdr:to>
    <xdr:cxnSp macro="">
      <xdr:nvCxnSpPr>
        <xdr:cNvPr id="783" name="直線コネクタ 782">
          <a:extLst>
            <a:ext uri="{FF2B5EF4-FFF2-40B4-BE49-F238E27FC236}">
              <a16:creationId xmlns:a16="http://schemas.microsoft.com/office/drawing/2014/main" id="{FA5E004A-DC61-4122-995B-A2D2BADF3A93}"/>
            </a:ext>
          </a:extLst>
        </xdr:cNvPr>
        <xdr:cNvCxnSpPr/>
      </xdr:nvCxnSpPr>
      <xdr:spPr>
        <a:xfrm>
          <a:off x="15481300" y="174726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72752</xdr:rowOff>
    </xdr:from>
    <xdr:to>
      <xdr:col>76</xdr:col>
      <xdr:colOff>165100</xdr:colOff>
      <xdr:row>102</xdr:row>
      <xdr:rowOff>2902</xdr:rowOff>
    </xdr:to>
    <xdr:sp macro="" textlink="">
      <xdr:nvSpPr>
        <xdr:cNvPr id="784" name="楕円 783">
          <a:extLst>
            <a:ext uri="{FF2B5EF4-FFF2-40B4-BE49-F238E27FC236}">
              <a16:creationId xmlns:a16="http://schemas.microsoft.com/office/drawing/2014/main" id="{F22A5919-DBD8-49B7-85A0-8A08F422E721}"/>
            </a:ext>
          </a:extLst>
        </xdr:cNvPr>
        <xdr:cNvSpPr/>
      </xdr:nvSpPr>
      <xdr:spPr>
        <a:xfrm>
          <a:off x="14541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101</xdr:row>
      <xdr:rowOff>156211</xdr:rowOff>
    </xdr:to>
    <xdr:cxnSp macro="">
      <xdr:nvCxnSpPr>
        <xdr:cNvPr id="785" name="直線コネクタ 784">
          <a:extLst>
            <a:ext uri="{FF2B5EF4-FFF2-40B4-BE49-F238E27FC236}">
              <a16:creationId xmlns:a16="http://schemas.microsoft.com/office/drawing/2014/main" id="{721C9843-600C-4FAD-A38B-3B473512E71A}"/>
            </a:ext>
          </a:extLst>
        </xdr:cNvPr>
        <xdr:cNvCxnSpPr/>
      </xdr:nvCxnSpPr>
      <xdr:spPr>
        <a:xfrm>
          <a:off x="14592300" y="174400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51526</xdr:rowOff>
    </xdr:from>
    <xdr:to>
      <xdr:col>72</xdr:col>
      <xdr:colOff>38100</xdr:colOff>
      <xdr:row>101</xdr:row>
      <xdr:rowOff>153126</xdr:rowOff>
    </xdr:to>
    <xdr:sp macro="" textlink="">
      <xdr:nvSpPr>
        <xdr:cNvPr id="786" name="楕円 785">
          <a:extLst>
            <a:ext uri="{FF2B5EF4-FFF2-40B4-BE49-F238E27FC236}">
              <a16:creationId xmlns:a16="http://schemas.microsoft.com/office/drawing/2014/main" id="{8A49A9DD-7D4C-400C-986E-E00CA36DA03F}"/>
            </a:ext>
          </a:extLst>
        </xdr:cNvPr>
        <xdr:cNvSpPr/>
      </xdr:nvSpPr>
      <xdr:spPr>
        <a:xfrm>
          <a:off x="13652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102326</xdr:rowOff>
    </xdr:from>
    <xdr:to>
      <xdr:col>76</xdr:col>
      <xdr:colOff>114300</xdr:colOff>
      <xdr:row>101</xdr:row>
      <xdr:rowOff>123552</xdr:rowOff>
    </xdr:to>
    <xdr:cxnSp macro="">
      <xdr:nvCxnSpPr>
        <xdr:cNvPr id="787" name="直線コネクタ 786">
          <a:extLst>
            <a:ext uri="{FF2B5EF4-FFF2-40B4-BE49-F238E27FC236}">
              <a16:creationId xmlns:a16="http://schemas.microsoft.com/office/drawing/2014/main" id="{14B5CD4A-9BDB-493D-AE5C-0C0E839C1673}"/>
            </a:ext>
          </a:extLst>
        </xdr:cNvPr>
        <xdr:cNvCxnSpPr/>
      </xdr:nvCxnSpPr>
      <xdr:spPr>
        <a:xfrm>
          <a:off x="13703300" y="174187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12337</xdr:rowOff>
    </xdr:from>
    <xdr:to>
      <xdr:col>67</xdr:col>
      <xdr:colOff>101600</xdr:colOff>
      <xdr:row>101</xdr:row>
      <xdr:rowOff>113937</xdr:rowOff>
    </xdr:to>
    <xdr:sp macro="" textlink="">
      <xdr:nvSpPr>
        <xdr:cNvPr id="788" name="楕円 787">
          <a:extLst>
            <a:ext uri="{FF2B5EF4-FFF2-40B4-BE49-F238E27FC236}">
              <a16:creationId xmlns:a16="http://schemas.microsoft.com/office/drawing/2014/main" id="{B9FF7454-FF5A-447D-A941-6051F0286925}"/>
            </a:ext>
          </a:extLst>
        </xdr:cNvPr>
        <xdr:cNvSpPr/>
      </xdr:nvSpPr>
      <xdr:spPr>
        <a:xfrm>
          <a:off x="12763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63137</xdr:rowOff>
    </xdr:from>
    <xdr:to>
      <xdr:col>71</xdr:col>
      <xdr:colOff>177800</xdr:colOff>
      <xdr:row>101</xdr:row>
      <xdr:rowOff>102326</xdr:rowOff>
    </xdr:to>
    <xdr:cxnSp macro="">
      <xdr:nvCxnSpPr>
        <xdr:cNvPr id="789" name="直線コネクタ 788">
          <a:extLst>
            <a:ext uri="{FF2B5EF4-FFF2-40B4-BE49-F238E27FC236}">
              <a16:creationId xmlns:a16="http://schemas.microsoft.com/office/drawing/2014/main" id="{88DCC58D-3005-4EA9-BD4F-1BA57037A14F}"/>
            </a:ext>
          </a:extLst>
        </xdr:cNvPr>
        <xdr:cNvCxnSpPr/>
      </xdr:nvCxnSpPr>
      <xdr:spPr>
        <a:xfrm>
          <a:off x="12814300" y="173795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0" name="n_1aveValue【庁舎】&#10;有形固定資産減価償却率">
          <a:extLst>
            <a:ext uri="{FF2B5EF4-FFF2-40B4-BE49-F238E27FC236}">
              <a16:creationId xmlns:a16="http://schemas.microsoft.com/office/drawing/2014/main" id="{89383801-ADF6-4F23-868F-5ED8718052EF}"/>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1" name="n_2aveValue【庁舎】&#10;有形固定資産減価償却率">
          <a:extLst>
            <a:ext uri="{FF2B5EF4-FFF2-40B4-BE49-F238E27FC236}">
              <a16:creationId xmlns:a16="http://schemas.microsoft.com/office/drawing/2014/main" id="{7B90D722-2FDA-4F04-9AFE-B2A63BE6D167}"/>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a:extLst>
            <a:ext uri="{FF2B5EF4-FFF2-40B4-BE49-F238E27FC236}">
              <a16:creationId xmlns:a16="http://schemas.microsoft.com/office/drawing/2014/main" id="{407ABF5B-41E8-423C-8B81-65B6F98B2C0C}"/>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3" name="n_4aveValue【庁舎】&#10;有形固定資産減価償却率">
          <a:extLst>
            <a:ext uri="{FF2B5EF4-FFF2-40B4-BE49-F238E27FC236}">
              <a16:creationId xmlns:a16="http://schemas.microsoft.com/office/drawing/2014/main" id="{6364BACF-CDDF-4929-B689-9E4C8C2DF64A}"/>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52088</xdr:rowOff>
    </xdr:from>
    <xdr:ext cx="405111" cy="259045"/>
    <xdr:sp macro="" textlink="">
      <xdr:nvSpPr>
        <xdr:cNvPr id="794" name="n_1mainValue【庁舎】&#10;有形固定資産減価償却率">
          <a:extLst>
            <a:ext uri="{FF2B5EF4-FFF2-40B4-BE49-F238E27FC236}">
              <a16:creationId xmlns:a16="http://schemas.microsoft.com/office/drawing/2014/main" id="{694C80C4-2B7D-423F-992F-93EC52D5EF9E}"/>
            </a:ext>
          </a:extLst>
        </xdr:cNvPr>
        <xdr:cNvSpPr txBox="1"/>
      </xdr:nvSpPr>
      <xdr:spPr>
        <a:xfrm>
          <a:off x="15266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19429</xdr:rowOff>
    </xdr:from>
    <xdr:ext cx="405111" cy="259045"/>
    <xdr:sp macro="" textlink="">
      <xdr:nvSpPr>
        <xdr:cNvPr id="795" name="n_2mainValue【庁舎】&#10;有形固定資産減価償却率">
          <a:extLst>
            <a:ext uri="{FF2B5EF4-FFF2-40B4-BE49-F238E27FC236}">
              <a16:creationId xmlns:a16="http://schemas.microsoft.com/office/drawing/2014/main" id="{82DCBCFC-DAC1-4F38-9E42-093C56E905F8}"/>
            </a:ext>
          </a:extLst>
        </xdr:cNvPr>
        <xdr:cNvSpPr txBox="1"/>
      </xdr:nvSpPr>
      <xdr:spPr>
        <a:xfrm>
          <a:off x="14389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169653</xdr:rowOff>
    </xdr:from>
    <xdr:ext cx="405111" cy="259045"/>
    <xdr:sp macro="" textlink="">
      <xdr:nvSpPr>
        <xdr:cNvPr id="796" name="n_3mainValue【庁舎】&#10;有形固定資産減価償却率">
          <a:extLst>
            <a:ext uri="{FF2B5EF4-FFF2-40B4-BE49-F238E27FC236}">
              <a16:creationId xmlns:a16="http://schemas.microsoft.com/office/drawing/2014/main" id="{AC406433-B259-4C7B-B2E4-3B2A38E00686}"/>
            </a:ext>
          </a:extLst>
        </xdr:cNvPr>
        <xdr:cNvSpPr txBox="1"/>
      </xdr:nvSpPr>
      <xdr:spPr>
        <a:xfrm>
          <a:off x="13500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130464</xdr:rowOff>
    </xdr:from>
    <xdr:ext cx="405111" cy="259045"/>
    <xdr:sp macro="" textlink="">
      <xdr:nvSpPr>
        <xdr:cNvPr id="797" name="n_4mainValue【庁舎】&#10;有形固定資産減価償却率">
          <a:extLst>
            <a:ext uri="{FF2B5EF4-FFF2-40B4-BE49-F238E27FC236}">
              <a16:creationId xmlns:a16="http://schemas.microsoft.com/office/drawing/2014/main" id="{6D540D18-4203-4D22-87F1-672B73749CED}"/>
            </a:ext>
          </a:extLst>
        </xdr:cNvPr>
        <xdr:cNvSpPr txBox="1"/>
      </xdr:nvSpPr>
      <xdr:spPr>
        <a:xfrm>
          <a:off x="12611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F9BEE17C-63A1-4C21-8CBD-929A22A8DE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DE391112-6D01-4F13-8FF7-F697114146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2128E1CB-D8A5-4E4A-B657-13158121B0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16DA24BA-B773-4E6D-A3A9-4A742BD661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24094690-5FA4-497A-9A03-CC1795BA72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C0BFDD7-0692-4948-889E-BBE7F3AB3D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BC411FCA-F507-4645-9746-A353C98935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A0B1E7C3-A0F7-46DA-8A04-04F1382E78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62506342-2315-4102-AC3E-D23FB9A4AF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12B31D0C-7072-42CE-B287-347E24EEA2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F1278675-0D7B-4FBB-9F8B-EE4036FFBB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D8E708D7-7CCF-4547-8670-6D3FFF37B47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3E75FF89-F63B-40BD-B7DD-D4F0A78570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475F418C-7165-47DA-B33C-D9994B0E8D7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2C394C90-0E49-4EDD-B39C-D9D4EB7852C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95BD04E4-2EA0-425F-A178-11BE1FCB1B6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4A231FCF-A376-4395-B6D4-5ED5D419E33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A8BFB7F-CBEF-480B-BAEE-4C3790ED95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962BD2BD-7612-471B-9165-281CB61BE4F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D1C63346-62B5-4871-9E5B-0675A28034B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CDE40C6A-6FBA-4AE3-9C2F-A973060B82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2FC69C7B-A2A5-4881-9697-09428B565BC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35E8FF5-7BBB-455A-BFDE-2B9B9CFCE6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C8389D76-FEDB-4D2F-8F03-33B37E84CA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FC61FC5E-D157-4208-8D8A-3324F19845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a:extLst>
            <a:ext uri="{FF2B5EF4-FFF2-40B4-BE49-F238E27FC236}">
              <a16:creationId xmlns:a16="http://schemas.microsoft.com/office/drawing/2014/main" id="{89D912BF-91D1-4FDB-A7CB-64E709AA4AD2}"/>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a:extLst>
            <a:ext uri="{FF2B5EF4-FFF2-40B4-BE49-F238E27FC236}">
              <a16:creationId xmlns:a16="http://schemas.microsoft.com/office/drawing/2014/main" id="{4E32AB05-058A-4A1D-9C66-5D7C107F1263}"/>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a:extLst>
            <a:ext uri="{FF2B5EF4-FFF2-40B4-BE49-F238E27FC236}">
              <a16:creationId xmlns:a16="http://schemas.microsoft.com/office/drawing/2014/main" id="{4BA62FD3-DCAC-423C-9807-6D2D3AA7C207}"/>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a:extLst>
            <a:ext uri="{FF2B5EF4-FFF2-40B4-BE49-F238E27FC236}">
              <a16:creationId xmlns:a16="http://schemas.microsoft.com/office/drawing/2014/main" id="{1568B331-09AE-4A69-94DD-6BC5747C3A66}"/>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a:extLst>
            <a:ext uri="{FF2B5EF4-FFF2-40B4-BE49-F238E27FC236}">
              <a16:creationId xmlns:a16="http://schemas.microsoft.com/office/drawing/2014/main" id="{A74904AF-50B2-4FDF-B2D4-A64A7D419D02}"/>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8" name="【庁舎】&#10;一人当たり面積平均値テキスト">
          <a:extLst>
            <a:ext uri="{FF2B5EF4-FFF2-40B4-BE49-F238E27FC236}">
              <a16:creationId xmlns:a16="http://schemas.microsoft.com/office/drawing/2014/main" id="{E7B04894-CD1C-4BCE-91D4-68BB2471963D}"/>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a:extLst>
            <a:ext uri="{FF2B5EF4-FFF2-40B4-BE49-F238E27FC236}">
              <a16:creationId xmlns:a16="http://schemas.microsoft.com/office/drawing/2014/main" id="{48AA9E49-193D-4856-BE3C-8562454DD1DA}"/>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a:extLst>
            <a:ext uri="{FF2B5EF4-FFF2-40B4-BE49-F238E27FC236}">
              <a16:creationId xmlns:a16="http://schemas.microsoft.com/office/drawing/2014/main" id="{7E96ED71-6CE4-4AA1-8BE6-4505DF30A0D5}"/>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a:extLst>
            <a:ext uri="{FF2B5EF4-FFF2-40B4-BE49-F238E27FC236}">
              <a16:creationId xmlns:a16="http://schemas.microsoft.com/office/drawing/2014/main" id="{68F588D1-E30E-4865-9838-AF7F7FCC3261}"/>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a:extLst>
            <a:ext uri="{FF2B5EF4-FFF2-40B4-BE49-F238E27FC236}">
              <a16:creationId xmlns:a16="http://schemas.microsoft.com/office/drawing/2014/main" id="{0A248C7A-E255-433B-8194-1C082BEC11ED}"/>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a:extLst>
            <a:ext uri="{FF2B5EF4-FFF2-40B4-BE49-F238E27FC236}">
              <a16:creationId xmlns:a16="http://schemas.microsoft.com/office/drawing/2014/main" id="{9CFEBDDE-046D-4D86-B6AE-9B8F53DFDB1C}"/>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9C47323-4F4C-4B0C-9383-BD2B6EAB47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EA1261C-2472-40CA-A7A0-C1B086329D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E0C92C2-178F-4CA4-9F2E-A14A9A080B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36B7B65-591F-4439-B035-F3079B0859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AE2127A-AD78-4F38-B821-100293D6E5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39" name="楕円 838">
          <a:extLst>
            <a:ext uri="{FF2B5EF4-FFF2-40B4-BE49-F238E27FC236}">
              <a16:creationId xmlns:a16="http://schemas.microsoft.com/office/drawing/2014/main" id="{68D92DE4-0626-4E56-8E12-A8A435B59A77}"/>
            </a:ext>
          </a:extLst>
        </xdr:cNvPr>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840" name="【庁舎】&#10;一人当たり面積該当値テキスト">
          <a:extLst>
            <a:ext uri="{FF2B5EF4-FFF2-40B4-BE49-F238E27FC236}">
              <a16:creationId xmlns:a16="http://schemas.microsoft.com/office/drawing/2014/main" id="{95F5579D-EC3A-4126-B102-99F6ED196ECC}"/>
            </a:ext>
          </a:extLst>
        </xdr:cNvPr>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30299</xdr:rowOff>
    </xdr:from>
    <xdr:to>
      <xdr:col>112</xdr:col>
      <xdr:colOff>38100</xdr:colOff>
      <xdr:row>105</xdr:row>
      <xdr:rowOff>131899</xdr:rowOff>
    </xdr:to>
    <xdr:sp macro="" textlink="">
      <xdr:nvSpPr>
        <xdr:cNvPr id="841" name="楕円 840">
          <a:extLst>
            <a:ext uri="{FF2B5EF4-FFF2-40B4-BE49-F238E27FC236}">
              <a16:creationId xmlns:a16="http://schemas.microsoft.com/office/drawing/2014/main" id="{C1A4A5EC-D9E1-4901-ACDF-31FEA944FB24}"/>
            </a:ext>
          </a:extLst>
        </xdr:cNvPr>
        <xdr:cNvSpPr/>
      </xdr:nvSpPr>
      <xdr:spPr>
        <a:xfrm>
          <a:off x="2127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81099</xdr:rowOff>
    </xdr:to>
    <xdr:cxnSp macro="">
      <xdr:nvCxnSpPr>
        <xdr:cNvPr id="842" name="直線コネクタ 841">
          <a:extLst>
            <a:ext uri="{FF2B5EF4-FFF2-40B4-BE49-F238E27FC236}">
              <a16:creationId xmlns:a16="http://schemas.microsoft.com/office/drawing/2014/main" id="{C9EB43CB-259C-43F8-AFE4-9D24A3F77DE8}"/>
            </a:ext>
          </a:extLst>
        </xdr:cNvPr>
        <xdr:cNvCxnSpPr/>
      </xdr:nvCxnSpPr>
      <xdr:spPr>
        <a:xfrm flipV="1">
          <a:off x="21323300" y="180784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35198</xdr:rowOff>
    </xdr:from>
    <xdr:to>
      <xdr:col>107</xdr:col>
      <xdr:colOff>101600</xdr:colOff>
      <xdr:row>105</xdr:row>
      <xdr:rowOff>136798</xdr:rowOff>
    </xdr:to>
    <xdr:sp macro="" textlink="">
      <xdr:nvSpPr>
        <xdr:cNvPr id="843" name="楕円 842">
          <a:extLst>
            <a:ext uri="{FF2B5EF4-FFF2-40B4-BE49-F238E27FC236}">
              <a16:creationId xmlns:a16="http://schemas.microsoft.com/office/drawing/2014/main" id="{1744959A-2DB3-4AC4-B2CB-40C305A800C0}"/>
            </a:ext>
          </a:extLst>
        </xdr:cNvPr>
        <xdr:cNvSpPr/>
      </xdr:nvSpPr>
      <xdr:spPr>
        <a:xfrm>
          <a:off x="2038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85998</xdr:rowOff>
    </xdr:to>
    <xdr:cxnSp macro="">
      <xdr:nvCxnSpPr>
        <xdr:cNvPr id="844" name="直線コネクタ 843">
          <a:extLst>
            <a:ext uri="{FF2B5EF4-FFF2-40B4-BE49-F238E27FC236}">
              <a16:creationId xmlns:a16="http://schemas.microsoft.com/office/drawing/2014/main" id="{2A234D5D-4EF6-4734-8E5B-CC78D71EB311}"/>
            </a:ext>
          </a:extLst>
        </xdr:cNvPr>
        <xdr:cNvCxnSpPr/>
      </xdr:nvCxnSpPr>
      <xdr:spPr>
        <a:xfrm flipV="1">
          <a:off x="20434300" y="180833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845" name="楕円 844">
          <a:extLst>
            <a:ext uri="{FF2B5EF4-FFF2-40B4-BE49-F238E27FC236}">
              <a16:creationId xmlns:a16="http://schemas.microsoft.com/office/drawing/2014/main" id="{9EA5977A-0CC7-49A3-BBB3-F93ED04FB38F}"/>
            </a:ext>
          </a:extLst>
        </xdr:cNvPr>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85998</xdr:rowOff>
    </xdr:to>
    <xdr:cxnSp macro="">
      <xdr:nvCxnSpPr>
        <xdr:cNvPr id="846" name="直線コネクタ 845">
          <a:extLst>
            <a:ext uri="{FF2B5EF4-FFF2-40B4-BE49-F238E27FC236}">
              <a16:creationId xmlns:a16="http://schemas.microsoft.com/office/drawing/2014/main" id="{5FB347DF-984D-4D92-A2E7-ABBBC6A7717E}"/>
            </a:ext>
          </a:extLst>
        </xdr:cNvPr>
        <xdr:cNvCxnSpPr/>
      </xdr:nvCxnSpPr>
      <xdr:spPr>
        <a:xfrm>
          <a:off x="19545300" y="180784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28666</xdr:rowOff>
    </xdr:from>
    <xdr:to>
      <xdr:col>98</xdr:col>
      <xdr:colOff>38100</xdr:colOff>
      <xdr:row>105</xdr:row>
      <xdr:rowOff>130266</xdr:rowOff>
    </xdr:to>
    <xdr:sp macro="" textlink="">
      <xdr:nvSpPr>
        <xdr:cNvPr id="847" name="楕円 846">
          <a:extLst>
            <a:ext uri="{FF2B5EF4-FFF2-40B4-BE49-F238E27FC236}">
              <a16:creationId xmlns:a16="http://schemas.microsoft.com/office/drawing/2014/main" id="{C2964C94-BBEC-4127-8237-F673D65244F3}"/>
            </a:ext>
          </a:extLst>
        </xdr:cNvPr>
        <xdr:cNvSpPr/>
      </xdr:nvSpPr>
      <xdr:spPr>
        <a:xfrm>
          <a:off x="18605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79466</xdr:rowOff>
    </xdr:to>
    <xdr:cxnSp macro="">
      <xdr:nvCxnSpPr>
        <xdr:cNvPr id="848" name="直線コネクタ 847">
          <a:extLst>
            <a:ext uri="{FF2B5EF4-FFF2-40B4-BE49-F238E27FC236}">
              <a16:creationId xmlns:a16="http://schemas.microsoft.com/office/drawing/2014/main" id="{958E8E41-14A4-451B-8E1A-37F5AC575D1F}"/>
            </a:ext>
          </a:extLst>
        </xdr:cNvPr>
        <xdr:cNvCxnSpPr/>
      </xdr:nvCxnSpPr>
      <xdr:spPr>
        <a:xfrm flipV="1">
          <a:off x="18656300" y="180784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49" name="n_1aveValue【庁舎】&#10;一人当たり面積">
          <a:extLst>
            <a:ext uri="{FF2B5EF4-FFF2-40B4-BE49-F238E27FC236}">
              <a16:creationId xmlns:a16="http://schemas.microsoft.com/office/drawing/2014/main" id="{95010AC7-BF76-4AAE-9DCF-449C6BDB8EED}"/>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0" name="n_2aveValue【庁舎】&#10;一人当たり面積">
          <a:extLst>
            <a:ext uri="{FF2B5EF4-FFF2-40B4-BE49-F238E27FC236}">
              <a16:creationId xmlns:a16="http://schemas.microsoft.com/office/drawing/2014/main" id="{E8E83549-B1E9-4251-9741-7984AF93D4A4}"/>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1" name="n_3aveValue【庁舎】&#10;一人当たり面積">
          <a:extLst>
            <a:ext uri="{FF2B5EF4-FFF2-40B4-BE49-F238E27FC236}">
              <a16:creationId xmlns:a16="http://schemas.microsoft.com/office/drawing/2014/main" id="{1384D45B-833F-4DD2-A14A-B49B9525ED09}"/>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2" name="n_4aveValue【庁舎】&#10;一人当たり面積">
          <a:extLst>
            <a:ext uri="{FF2B5EF4-FFF2-40B4-BE49-F238E27FC236}">
              <a16:creationId xmlns:a16="http://schemas.microsoft.com/office/drawing/2014/main" id="{9F0248DD-7984-4863-AA25-7D43F76CD865}"/>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148426</xdr:rowOff>
    </xdr:from>
    <xdr:ext cx="469744" cy="259045"/>
    <xdr:sp macro="" textlink="">
      <xdr:nvSpPr>
        <xdr:cNvPr id="853" name="n_1mainValue【庁舎】&#10;一人当たり面積">
          <a:extLst>
            <a:ext uri="{FF2B5EF4-FFF2-40B4-BE49-F238E27FC236}">
              <a16:creationId xmlns:a16="http://schemas.microsoft.com/office/drawing/2014/main" id="{9544ADEE-828A-4BBA-ADA8-DD6580946BFE}"/>
            </a:ext>
          </a:extLst>
        </xdr:cNvPr>
        <xdr:cNvSpPr txBox="1"/>
      </xdr:nvSpPr>
      <xdr:spPr>
        <a:xfrm>
          <a:off x="210757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153325</xdr:rowOff>
    </xdr:from>
    <xdr:ext cx="469744" cy="259045"/>
    <xdr:sp macro="" textlink="">
      <xdr:nvSpPr>
        <xdr:cNvPr id="854" name="n_2mainValue【庁舎】&#10;一人当たり面積">
          <a:extLst>
            <a:ext uri="{FF2B5EF4-FFF2-40B4-BE49-F238E27FC236}">
              <a16:creationId xmlns:a16="http://schemas.microsoft.com/office/drawing/2014/main" id="{316C28BB-DA0E-44F5-AEE9-36290120447B}"/>
            </a:ext>
          </a:extLst>
        </xdr:cNvPr>
        <xdr:cNvSpPr txBox="1"/>
      </xdr:nvSpPr>
      <xdr:spPr>
        <a:xfrm>
          <a:off x="20199427" y="1781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855" name="n_3mainValue【庁舎】&#10;一人当たり面積">
          <a:extLst>
            <a:ext uri="{FF2B5EF4-FFF2-40B4-BE49-F238E27FC236}">
              <a16:creationId xmlns:a16="http://schemas.microsoft.com/office/drawing/2014/main" id="{00EF0043-B900-4890-AE12-B22473613AF3}"/>
            </a:ext>
          </a:extLst>
        </xdr:cNvPr>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146793</xdr:rowOff>
    </xdr:from>
    <xdr:ext cx="469744" cy="259045"/>
    <xdr:sp macro="" textlink="">
      <xdr:nvSpPr>
        <xdr:cNvPr id="856" name="n_4mainValue【庁舎】&#10;一人当たり面積">
          <a:extLst>
            <a:ext uri="{FF2B5EF4-FFF2-40B4-BE49-F238E27FC236}">
              <a16:creationId xmlns:a16="http://schemas.microsoft.com/office/drawing/2014/main" id="{A5218BAD-77D6-436F-8D6E-E7C1066033C6}"/>
            </a:ext>
          </a:extLst>
        </xdr:cNvPr>
        <xdr:cNvSpPr txBox="1"/>
      </xdr:nvSpPr>
      <xdr:spPr>
        <a:xfrm>
          <a:off x="18421427" y="178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53A92811-7E00-4C64-9264-10B70D191F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36011A8F-F615-4BC3-A7F7-200D5E8424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37AFA5BF-D294-46AC-95FD-3DEF4F76CF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本市におけるそれぞれの施設の有形固定資産減価償却率は、類似団体よりも概ねの施設で低い傾向にあり、一人当たりの保有面積は類似団体との同程度の面積になっているものも多い。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一人当たりの面積保有率が類似団体よりも低いものの、減価償却率については高い傾向にある。本市が、図書館の建て替えを実施しているため今後は減価償却率が改善されるが、今後も減価償却率が高くなりすぎないように施設マネジメントを適切に行う。</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について、類似団体よりも減価償却率は十分に低い値を推移しているが、老朽化比率が経年的に増加傾向にあるため、今後も老朽化が高くなりすぎないように適切にマネジメントを行う。</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392120_&#39321;&#32654;&#24066;_2021(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53.8</v>
          </cell>
          <cell r="BX53">
            <v>53.4</v>
          </cell>
          <cell r="CF53">
            <v>55.1</v>
          </cell>
          <cell r="CN53">
            <v>56</v>
          </cell>
          <cell r="CV53">
            <v>57</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row>
        <row r="75">
          <cell r="BP75">
            <v>8.4</v>
          </cell>
          <cell r="BX75">
            <v>9</v>
          </cell>
          <cell r="CF75">
            <v>9.6999999999999993</v>
          </cell>
          <cell r="CN75">
            <v>9.9</v>
          </cell>
          <cell r="CV75">
            <v>9.8000000000000007</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DO56"/>
  <sheetViews>
    <sheetView showGridLines="0" workbookViewId="0">
      <selection activeCell="AN65" sqref="AN65:DC69"/>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7" t="s">
        <v>133</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3"/>
      <c r="DK1" s="3"/>
      <c r="DL1" s="3"/>
      <c r="DM1" s="3"/>
      <c r="DN1" s="3"/>
      <c r="DO1" s="3"/>
    </row>
    <row r="2" spans="1:119" ht="24" x14ac:dyDescent="0.15">
      <c r="B2" s="4" t="s">
        <v>135</v>
      </c>
      <c r="C2" s="4"/>
      <c r="D2" s="10"/>
    </row>
    <row r="3" spans="1:119" ht="18.75" customHeight="1" x14ac:dyDescent="0.15">
      <c r="A3" s="3"/>
      <c r="B3" s="362" t="s">
        <v>136</v>
      </c>
      <c r="C3" s="363"/>
      <c r="D3" s="363"/>
      <c r="E3" s="364"/>
      <c r="F3" s="364"/>
      <c r="G3" s="364"/>
      <c r="H3" s="364"/>
      <c r="I3" s="364"/>
      <c r="J3" s="364"/>
      <c r="K3" s="364"/>
      <c r="L3" s="364" t="s">
        <v>139</v>
      </c>
      <c r="M3" s="364"/>
      <c r="N3" s="364"/>
      <c r="O3" s="364"/>
      <c r="P3" s="364"/>
      <c r="Q3" s="364"/>
      <c r="R3" s="370"/>
      <c r="S3" s="370"/>
      <c r="T3" s="370"/>
      <c r="U3" s="370"/>
      <c r="V3" s="371"/>
      <c r="W3" s="375" t="s">
        <v>142</v>
      </c>
      <c r="X3" s="376"/>
      <c r="Y3" s="376"/>
      <c r="Z3" s="376"/>
      <c r="AA3" s="376"/>
      <c r="AB3" s="363"/>
      <c r="AC3" s="370" t="s">
        <v>143</v>
      </c>
      <c r="AD3" s="376"/>
      <c r="AE3" s="376"/>
      <c r="AF3" s="376"/>
      <c r="AG3" s="376"/>
      <c r="AH3" s="376"/>
      <c r="AI3" s="376"/>
      <c r="AJ3" s="376"/>
      <c r="AK3" s="376"/>
      <c r="AL3" s="380"/>
      <c r="AM3" s="375" t="s">
        <v>144</v>
      </c>
      <c r="AN3" s="376"/>
      <c r="AO3" s="376"/>
      <c r="AP3" s="376"/>
      <c r="AQ3" s="376"/>
      <c r="AR3" s="376"/>
      <c r="AS3" s="376"/>
      <c r="AT3" s="376"/>
      <c r="AU3" s="376"/>
      <c r="AV3" s="376"/>
      <c r="AW3" s="376"/>
      <c r="AX3" s="380"/>
      <c r="AY3" s="403" t="s">
        <v>9</v>
      </c>
      <c r="AZ3" s="404"/>
      <c r="BA3" s="404"/>
      <c r="BB3" s="404"/>
      <c r="BC3" s="404"/>
      <c r="BD3" s="404"/>
      <c r="BE3" s="404"/>
      <c r="BF3" s="404"/>
      <c r="BG3" s="404"/>
      <c r="BH3" s="404"/>
      <c r="BI3" s="404"/>
      <c r="BJ3" s="404"/>
      <c r="BK3" s="404"/>
      <c r="BL3" s="404"/>
      <c r="BM3" s="548"/>
      <c r="BN3" s="375" t="s">
        <v>149</v>
      </c>
      <c r="BO3" s="376"/>
      <c r="BP3" s="376"/>
      <c r="BQ3" s="376"/>
      <c r="BR3" s="376"/>
      <c r="BS3" s="376"/>
      <c r="BT3" s="376"/>
      <c r="BU3" s="380"/>
      <c r="BV3" s="375" t="s">
        <v>11</v>
      </c>
      <c r="BW3" s="376"/>
      <c r="BX3" s="376"/>
      <c r="BY3" s="376"/>
      <c r="BZ3" s="376"/>
      <c r="CA3" s="376"/>
      <c r="CB3" s="376"/>
      <c r="CC3" s="380"/>
      <c r="CD3" s="403" t="s">
        <v>9</v>
      </c>
      <c r="CE3" s="404"/>
      <c r="CF3" s="404"/>
      <c r="CG3" s="404"/>
      <c r="CH3" s="404"/>
      <c r="CI3" s="404"/>
      <c r="CJ3" s="404"/>
      <c r="CK3" s="404"/>
      <c r="CL3" s="404"/>
      <c r="CM3" s="404"/>
      <c r="CN3" s="404"/>
      <c r="CO3" s="404"/>
      <c r="CP3" s="404"/>
      <c r="CQ3" s="404"/>
      <c r="CR3" s="404"/>
      <c r="CS3" s="548"/>
      <c r="CT3" s="375" t="s">
        <v>150</v>
      </c>
      <c r="CU3" s="376"/>
      <c r="CV3" s="376"/>
      <c r="CW3" s="376"/>
      <c r="CX3" s="376"/>
      <c r="CY3" s="376"/>
      <c r="CZ3" s="376"/>
      <c r="DA3" s="380"/>
      <c r="DB3" s="375" t="s">
        <v>153</v>
      </c>
      <c r="DC3" s="376"/>
      <c r="DD3" s="376"/>
      <c r="DE3" s="376"/>
      <c r="DF3" s="376"/>
      <c r="DG3" s="376"/>
      <c r="DH3" s="376"/>
      <c r="DI3" s="380"/>
    </row>
    <row r="4" spans="1:119" ht="18.75" customHeight="1" x14ac:dyDescent="0.15">
      <c r="A4" s="3"/>
      <c r="B4" s="365"/>
      <c r="C4" s="366"/>
      <c r="D4" s="366"/>
      <c r="E4" s="367"/>
      <c r="F4" s="367"/>
      <c r="G4" s="367"/>
      <c r="H4" s="367"/>
      <c r="I4" s="367"/>
      <c r="J4" s="367"/>
      <c r="K4" s="367"/>
      <c r="L4" s="367"/>
      <c r="M4" s="367"/>
      <c r="N4" s="367"/>
      <c r="O4" s="367"/>
      <c r="P4" s="367"/>
      <c r="Q4" s="367"/>
      <c r="R4" s="372"/>
      <c r="S4" s="372"/>
      <c r="T4" s="372"/>
      <c r="U4" s="372"/>
      <c r="V4" s="373"/>
      <c r="W4" s="377"/>
      <c r="X4" s="378"/>
      <c r="Y4" s="378"/>
      <c r="Z4" s="378"/>
      <c r="AA4" s="378"/>
      <c r="AB4" s="366"/>
      <c r="AC4" s="372"/>
      <c r="AD4" s="378"/>
      <c r="AE4" s="378"/>
      <c r="AF4" s="378"/>
      <c r="AG4" s="378"/>
      <c r="AH4" s="378"/>
      <c r="AI4" s="378"/>
      <c r="AJ4" s="378"/>
      <c r="AK4" s="378"/>
      <c r="AL4" s="381"/>
      <c r="AM4" s="379"/>
      <c r="AN4" s="336"/>
      <c r="AO4" s="336"/>
      <c r="AP4" s="336"/>
      <c r="AQ4" s="336"/>
      <c r="AR4" s="336"/>
      <c r="AS4" s="336"/>
      <c r="AT4" s="336"/>
      <c r="AU4" s="336"/>
      <c r="AV4" s="336"/>
      <c r="AW4" s="336"/>
      <c r="AX4" s="382"/>
      <c r="AY4" s="460" t="s">
        <v>154</v>
      </c>
      <c r="AZ4" s="461"/>
      <c r="BA4" s="461"/>
      <c r="BB4" s="461"/>
      <c r="BC4" s="461"/>
      <c r="BD4" s="461"/>
      <c r="BE4" s="461"/>
      <c r="BF4" s="461"/>
      <c r="BG4" s="461"/>
      <c r="BH4" s="461"/>
      <c r="BI4" s="461"/>
      <c r="BJ4" s="461"/>
      <c r="BK4" s="461"/>
      <c r="BL4" s="461"/>
      <c r="BM4" s="462"/>
      <c r="BN4" s="444">
        <v>19473391</v>
      </c>
      <c r="BO4" s="445"/>
      <c r="BP4" s="445"/>
      <c r="BQ4" s="445"/>
      <c r="BR4" s="445"/>
      <c r="BS4" s="445"/>
      <c r="BT4" s="445"/>
      <c r="BU4" s="446"/>
      <c r="BV4" s="444">
        <v>20199316</v>
      </c>
      <c r="BW4" s="445"/>
      <c r="BX4" s="445"/>
      <c r="BY4" s="445"/>
      <c r="BZ4" s="445"/>
      <c r="CA4" s="445"/>
      <c r="CB4" s="445"/>
      <c r="CC4" s="446"/>
      <c r="CD4" s="515" t="s">
        <v>156</v>
      </c>
      <c r="CE4" s="516"/>
      <c r="CF4" s="516"/>
      <c r="CG4" s="516"/>
      <c r="CH4" s="516"/>
      <c r="CI4" s="516"/>
      <c r="CJ4" s="516"/>
      <c r="CK4" s="516"/>
      <c r="CL4" s="516"/>
      <c r="CM4" s="516"/>
      <c r="CN4" s="516"/>
      <c r="CO4" s="516"/>
      <c r="CP4" s="516"/>
      <c r="CQ4" s="516"/>
      <c r="CR4" s="516"/>
      <c r="CS4" s="517"/>
      <c r="CT4" s="549">
        <v>5.3</v>
      </c>
      <c r="CU4" s="550"/>
      <c r="CV4" s="550"/>
      <c r="CW4" s="550"/>
      <c r="CX4" s="550"/>
      <c r="CY4" s="550"/>
      <c r="CZ4" s="550"/>
      <c r="DA4" s="551"/>
      <c r="DB4" s="549">
        <v>1.6</v>
      </c>
      <c r="DC4" s="550"/>
      <c r="DD4" s="550"/>
      <c r="DE4" s="550"/>
      <c r="DF4" s="550"/>
      <c r="DG4" s="550"/>
      <c r="DH4" s="550"/>
      <c r="DI4" s="551"/>
    </row>
    <row r="5" spans="1:119" ht="18.75" customHeight="1" x14ac:dyDescent="0.15">
      <c r="A5" s="3"/>
      <c r="B5" s="368"/>
      <c r="C5" s="337"/>
      <c r="D5" s="337"/>
      <c r="E5" s="369"/>
      <c r="F5" s="369"/>
      <c r="G5" s="369"/>
      <c r="H5" s="369"/>
      <c r="I5" s="369"/>
      <c r="J5" s="369"/>
      <c r="K5" s="369"/>
      <c r="L5" s="369"/>
      <c r="M5" s="369"/>
      <c r="N5" s="369"/>
      <c r="O5" s="369"/>
      <c r="P5" s="369"/>
      <c r="Q5" s="369"/>
      <c r="R5" s="335"/>
      <c r="S5" s="335"/>
      <c r="T5" s="335"/>
      <c r="U5" s="335"/>
      <c r="V5" s="374"/>
      <c r="W5" s="379"/>
      <c r="X5" s="336"/>
      <c r="Y5" s="336"/>
      <c r="Z5" s="336"/>
      <c r="AA5" s="336"/>
      <c r="AB5" s="337"/>
      <c r="AC5" s="335"/>
      <c r="AD5" s="336"/>
      <c r="AE5" s="336"/>
      <c r="AF5" s="336"/>
      <c r="AG5" s="336"/>
      <c r="AH5" s="336"/>
      <c r="AI5" s="336"/>
      <c r="AJ5" s="336"/>
      <c r="AK5" s="336"/>
      <c r="AL5" s="382"/>
      <c r="AM5" s="486" t="s">
        <v>157</v>
      </c>
      <c r="AN5" s="448"/>
      <c r="AO5" s="448"/>
      <c r="AP5" s="448"/>
      <c r="AQ5" s="448"/>
      <c r="AR5" s="448"/>
      <c r="AS5" s="448"/>
      <c r="AT5" s="449"/>
      <c r="AU5" s="487" t="s">
        <v>73</v>
      </c>
      <c r="AV5" s="488"/>
      <c r="AW5" s="488"/>
      <c r="AX5" s="488"/>
      <c r="AY5" s="454" t="s">
        <v>145</v>
      </c>
      <c r="AZ5" s="455"/>
      <c r="BA5" s="455"/>
      <c r="BB5" s="455"/>
      <c r="BC5" s="455"/>
      <c r="BD5" s="455"/>
      <c r="BE5" s="455"/>
      <c r="BF5" s="455"/>
      <c r="BG5" s="455"/>
      <c r="BH5" s="455"/>
      <c r="BI5" s="455"/>
      <c r="BJ5" s="455"/>
      <c r="BK5" s="455"/>
      <c r="BL5" s="455"/>
      <c r="BM5" s="456"/>
      <c r="BN5" s="457">
        <v>18742196</v>
      </c>
      <c r="BO5" s="458"/>
      <c r="BP5" s="458"/>
      <c r="BQ5" s="458"/>
      <c r="BR5" s="458"/>
      <c r="BS5" s="458"/>
      <c r="BT5" s="458"/>
      <c r="BU5" s="459"/>
      <c r="BV5" s="457">
        <v>19849965</v>
      </c>
      <c r="BW5" s="458"/>
      <c r="BX5" s="458"/>
      <c r="BY5" s="458"/>
      <c r="BZ5" s="458"/>
      <c r="CA5" s="458"/>
      <c r="CB5" s="458"/>
      <c r="CC5" s="459"/>
      <c r="CD5" s="468" t="s">
        <v>159</v>
      </c>
      <c r="CE5" s="419"/>
      <c r="CF5" s="419"/>
      <c r="CG5" s="419"/>
      <c r="CH5" s="419"/>
      <c r="CI5" s="419"/>
      <c r="CJ5" s="419"/>
      <c r="CK5" s="419"/>
      <c r="CL5" s="419"/>
      <c r="CM5" s="419"/>
      <c r="CN5" s="419"/>
      <c r="CO5" s="419"/>
      <c r="CP5" s="419"/>
      <c r="CQ5" s="419"/>
      <c r="CR5" s="419"/>
      <c r="CS5" s="469"/>
      <c r="CT5" s="320">
        <v>92.3</v>
      </c>
      <c r="CU5" s="321"/>
      <c r="CV5" s="321"/>
      <c r="CW5" s="321"/>
      <c r="CX5" s="321"/>
      <c r="CY5" s="321"/>
      <c r="CZ5" s="321"/>
      <c r="DA5" s="322"/>
      <c r="DB5" s="320">
        <v>98.8</v>
      </c>
      <c r="DC5" s="321"/>
      <c r="DD5" s="321"/>
      <c r="DE5" s="321"/>
      <c r="DF5" s="321"/>
      <c r="DG5" s="321"/>
      <c r="DH5" s="321"/>
      <c r="DI5" s="322"/>
    </row>
    <row r="6" spans="1:119" ht="18.75" customHeight="1" x14ac:dyDescent="0.15">
      <c r="A6" s="3"/>
      <c r="B6" s="383" t="s">
        <v>160</v>
      </c>
      <c r="C6" s="334"/>
      <c r="D6" s="334"/>
      <c r="E6" s="384"/>
      <c r="F6" s="384"/>
      <c r="G6" s="384"/>
      <c r="H6" s="384"/>
      <c r="I6" s="384"/>
      <c r="J6" s="384"/>
      <c r="K6" s="384"/>
      <c r="L6" s="384" t="s">
        <v>163</v>
      </c>
      <c r="M6" s="384"/>
      <c r="N6" s="384"/>
      <c r="O6" s="384"/>
      <c r="P6" s="384"/>
      <c r="Q6" s="384"/>
      <c r="R6" s="332"/>
      <c r="S6" s="332"/>
      <c r="T6" s="332"/>
      <c r="U6" s="332"/>
      <c r="V6" s="388"/>
      <c r="W6" s="391" t="s">
        <v>166</v>
      </c>
      <c r="X6" s="333"/>
      <c r="Y6" s="333"/>
      <c r="Z6" s="333"/>
      <c r="AA6" s="333"/>
      <c r="AB6" s="334"/>
      <c r="AC6" s="394" t="s">
        <v>167</v>
      </c>
      <c r="AD6" s="395"/>
      <c r="AE6" s="395"/>
      <c r="AF6" s="395"/>
      <c r="AG6" s="395"/>
      <c r="AH6" s="395"/>
      <c r="AI6" s="395"/>
      <c r="AJ6" s="395"/>
      <c r="AK6" s="395"/>
      <c r="AL6" s="396"/>
      <c r="AM6" s="486" t="s">
        <v>77</v>
      </c>
      <c r="AN6" s="448"/>
      <c r="AO6" s="448"/>
      <c r="AP6" s="448"/>
      <c r="AQ6" s="448"/>
      <c r="AR6" s="448"/>
      <c r="AS6" s="448"/>
      <c r="AT6" s="449"/>
      <c r="AU6" s="487" t="s">
        <v>73</v>
      </c>
      <c r="AV6" s="488"/>
      <c r="AW6" s="488"/>
      <c r="AX6" s="488"/>
      <c r="AY6" s="454" t="s">
        <v>170</v>
      </c>
      <c r="AZ6" s="455"/>
      <c r="BA6" s="455"/>
      <c r="BB6" s="455"/>
      <c r="BC6" s="455"/>
      <c r="BD6" s="455"/>
      <c r="BE6" s="455"/>
      <c r="BF6" s="455"/>
      <c r="BG6" s="455"/>
      <c r="BH6" s="455"/>
      <c r="BI6" s="455"/>
      <c r="BJ6" s="455"/>
      <c r="BK6" s="455"/>
      <c r="BL6" s="455"/>
      <c r="BM6" s="456"/>
      <c r="BN6" s="457">
        <v>731195</v>
      </c>
      <c r="BO6" s="458"/>
      <c r="BP6" s="458"/>
      <c r="BQ6" s="458"/>
      <c r="BR6" s="458"/>
      <c r="BS6" s="458"/>
      <c r="BT6" s="458"/>
      <c r="BU6" s="459"/>
      <c r="BV6" s="457">
        <v>349351</v>
      </c>
      <c r="BW6" s="458"/>
      <c r="BX6" s="458"/>
      <c r="BY6" s="458"/>
      <c r="BZ6" s="458"/>
      <c r="CA6" s="458"/>
      <c r="CB6" s="458"/>
      <c r="CC6" s="459"/>
      <c r="CD6" s="468" t="s">
        <v>171</v>
      </c>
      <c r="CE6" s="419"/>
      <c r="CF6" s="419"/>
      <c r="CG6" s="419"/>
      <c r="CH6" s="419"/>
      <c r="CI6" s="419"/>
      <c r="CJ6" s="419"/>
      <c r="CK6" s="419"/>
      <c r="CL6" s="419"/>
      <c r="CM6" s="419"/>
      <c r="CN6" s="419"/>
      <c r="CO6" s="419"/>
      <c r="CP6" s="419"/>
      <c r="CQ6" s="419"/>
      <c r="CR6" s="419"/>
      <c r="CS6" s="469"/>
      <c r="CT6" s="544">
        <v>95.9</v>
      </c>
      <c r="CU6" s="545"/>
      <c r="CV6" s="545"/>
      <c r="CW6" s="545"/>
      <c r="CX6" s="545"/>
      <c r="CY6" s="545"/>
      <c r="CZ6" s="545"/>
      <c r="DA6" s="546"/>
      <c r="DB6" s="544">
        <v>102</v>
      </c>
      <c r="DC6" s="545"/>
      <c r="DD6" s="545"/>
      <c r="DE6" s="545"/>
      <c r="DF6" s="545"/>
      <c r="DG6" s="545"/>
      <c r="DH6" s="545"/>
      <c r="DI6" s="546"/>
    </row>
    <row r="7" spans="1:119" ht="18.75" customHeight="1" x14ac:dyDescent="0.15">
      <c r="A7" s="3"/>
      <c r="B7" s="365"/>
      <c r="C7" s="366"/>
      <c r="D7" s="366"/>
      <c r="E7" s="367"/>
      <c r="F7" s="367"/>
      <c r="G7" s="367"/>
      <c r="H7" s="367"/>
      <c r="I7" s="367"/>
      <c r="J7" s="367"/>
      <c r="K7" s="367"/>
      <c r="L7" s="367"/>
      <c r="M7" s="367"/>
      <c r="N7" s="367"/>
      <c r="O7" s="367"/>
      <c r="P7" s="367"/>
      <c r="Q7" s="367"/>
      <c r="R7" s="372"/>
      <c r="S7" s="372"/>
      <c r="T7" s="372"/>
      <c r="U7" s="372"/>
      <c r="V7" s="373"/>
      <c r="W7" s="377"/>
      <c r="X7" s="378"/>
      <c r="Y7" s="378"/>
      <c r="Z7" s="378"/>
      <c r="AA7" s="378"/>
      <c r="AB7" s="366"/>
      <c r="AC7" s="397"/>
      <c r="AD7" s="398"/>
      <c r="AE7" s="398"/>
      <c r="AF7" s="398"/>
      <c r="AG7" s="398"/>
      <c r="AH7" s="398"/>
      <c r="AI7" s="398"/>
      <c r="AJ7" s="398"/>
      <c r="AK7" s="398"/>
      <c r="AL7" s="399"/>
      <c r="AM7" s="486" t="s">
        <v>172</v>
      </c>
      <c r="AN7" s="448"/>
      <c r="AO7" s="448"/>
      <c r="AP7" s="448"/>
      <c r="AQ7" s="448"/>
      <c r="AR7" s="448"/>
      <c r="AS7" s="448"/>
      <c r="AT7" s="449"/>
      <c r="AU7" s="487" t="s">
        <v>73</v>
      </c>
      <c r="AV7" s="488"/>
      <c r="AW7" s="488"/>
      <c r="AX7" s="488"/>
      <c r="AY7" s="454" t="s">
        <v>173</v>
      </c>
      <c r="AZ7" s="455"/>
      <c r="BA7" s="455"/>
      <c r="BB7" s="455"/>
      <c r="BC7" s="455"/>
      <c r="BD7" s="455"/>
      <c r="BE7" s="455"/>
      <c r="BF7" s="455"/>
      <c r="BG7" s="455"/>
      <c r="BH7" s="455"/>
      <c r="BI7" s="455"/>
      <c r="BJ7" s="455"/>
      <c r="BK7" s="455"/>
      <c r="BL7" s="455"/>
      <c r="BM7" s="456"/>
      <c r="BN7" s="457">
        <v>178342</v>
      </c>
      <c r="BO7" s="458"/>
      <c r="BP7" s="458"/>
      <c r="BQ7" s="458"/>
      <c r="BR7" s="458"/>
      <c r="BS7" s="458"/>
      <c r="BT7" s="458"/>
      <c r="BU7" s="459"/>
      <c r="BV7" s="457">
        <v>188506</v>
      </c>
      <c r="BW7" s="458"/>
      <c r="BX7" s="458"/>
      <c r="BY7" s="458"/>
      <c r="BZ7" s="458"/>
      <c r="CA7" s="458"/>
      <c r="CB7" s="458"/>
      <c r="CC7" s="459"/>
      <c r="CD7" s="468" t="s">
        <v>174</v>
      </c>
      <c r="CE7" s="419"/>
      <c r="CF7" s="419"/>
      <c r="CG7" s="419"/>
      <c r="CH7" s="419"/>
      <c r="CI7" s="419"/>
      <c r="CJ7" s="419"/>
      <c r="CK7" s="419"/>
      <c r="CL7" s="419"/>
      <c r="CM7" s="419"/>
      <c r="CN7" s="419"/>
      <c r="CO7" s="419"/>
      <c r="CP7" s="419"/>
      <c r="CQ7" s="419"/>
      <c r="CR7" s="419"/>
      <c r="CS7" s="469"/>
      <c r="CT7" s="457">
        <v>10426782</v>
      </c>
      <c r="CU7" s="458"/>
      <c r="CV7" s="458"/>
      <c r="CW7" s="458"/>
      <c r="CX7" s="458"/>
      <c r="CY7" s="458"/>
      <c r="CZ7" s="458"/>
      <c r="DA7" s="459"/>
      <c r="DB7" s="457">
        <v>10143882</v>
      </c>
      <c r="DC7" s="458"/>
      <c r="DD7" s="458"/>
      <c r="DE7" s="458"/>
      <c r="DF7" s="458"/>
      <c r="DG7" s="458"/>
      <c r="DH7" s="458"/>
      <c r="DI7" s="459"/>
    </row>
    <row r="8" spans="1:119" ht="18.75" customHeight="1" x14ac:dyDescent="0.15">
      <c r="A8" s="3"/>
      <c r="B8" s="385"/>
      <c r="C8" s="386"/>
      <c r="D8" s="386"/>
      <c r="E8" s="387"/>
      <c r="F8" s="387"/>
      <c r="G8" s="387"/>
      <c r="H8" s="387"/>
      <c r="I8" s="387"/>
      <c r="J8" s="387"/>
      <c r="K8" s="387"/>
      <c r="L8" s="387"/>
      <c r="M8" s="387"/>
      <c r="N8" s="387"/>
      <c r="O8" s="387"/>
      <c r="P8" s="387"/>
      <c r="Q8" s="387"/>
      <c r="R8" s="389"/>
      <c r="S8" s="389"/>
      <c r="T8" s="389"/>
      <c r="U8" s="389"/>
      <c r="V8" s="390"/>
      <c r="W8" s="392"/>
      <c r="X8" s="393"/>
      <c r="Y8" s="393"/>
      <c r="Z8" s="393"/>
      <c r="AA8" s="393"/>
      <c r="AB8" s="386"/>
      <c r="AC8" s="400"/>
      <c r="AD8" s="401"/>
      <c r="AE8" s="401"/>
      <c r="AF8" s="401"/>
      <c r="AG8" s="401"/>
      <c r="AH8" s="401"/>
      <c r="AI8" s="401"/>
      <c r="AJ8" s="401"/>
      <c r="AK8" s="401"/>
      <c r="AL8" s="402"/>
      <c r="AM8" s="486" t="s">
        <v>175</v>
      </c>
      <c r="AN8" s="448"/>
      <c r="AO8" s="448"/>
      <c r="AP8" s="448"/>
      <c r="AQ8" s="448"/>
      <c r="AR8" s="448"/>
      <c r="AS8" s="448"/>
      <c r="AT8" s="449"/>
      <c r="AU8" s="487" t="s">
        <v>73</v>
      </c>
      <c r="AV8" s="488"/>
      <c r="AW8" s="488"/>
      <c r="AX8" s="488"/>
      <c r="AY8" s="454" t="s">
        <v>178</v>
      </c>
      <c r="AZ8" s="455"/>
      <c r="BA8" s="455"/>
      <c r="BB8" s="455"/>
      <c r="BC8" s="455"/>
      <c r="BD8" s="455"/>
      <c r="BE8" s="455"/>
      <c r="BF8" s="455"/>
      <c r="BG8" s="455"/>
      <c r="BH8" s="455"/>
      <c r="BI8" s="455"/>
      <c r="BJ8" s="455"/>
      <c r="BK8" s="455"/>
      <c r="BL8" s="455"/>
      <c r="BM8" s="456"/>
      <c r="BN8" s="457">
        <v>552853</v>
      </c>
      <c r="BO8" s="458"/>
      <c r="BP8" s="458"/>
      <c r="BQ8" s="458"/>
      <c r="BR8" s="458"/>
      <c r="BS8" s="458"/>
      <c r="BT8" s="458"/>
      <c r="BU8" s="459"/>
      <c r="BV8" s="457">
        <v>160845</v>
      </c>
      <c r="BW8" s="458"/>
      <c r="BX8" s="458"/>
      <c r="BY8" s="458"/>
      <c r="BZ8" s="458"/>
      <c r="CA8" s="458"/>
      <c r="CB8" s="458"/>
      <c r="CC8" s="459"/>
      <c r="CD8" s="468" t="s">
        <v>179</v>
      </c>
      <c r="CE8" s="419"/>
      <c r="CF8" s="419"/>
      <c r="CG8" s="419"/>
      <c r="CH8" s="419"/>
      <c r="CI8" s="419"/>
      <c r="CJ8" s="419"/>
      <c r="CK8" s="419"/>
      <c r="CL8" s="419"/>
      <c r="CM8" s="419"/>
      <c r="CN8" s="419"/>
      <c r="CO8" s="419"/>
      <c r="CP8" s="419"/>
      <c r="CQ8" s="419"/>
      <c r="CR8" s="419"/>
      <c r="CS8" s="469"/>
      <c r="CT8" s="520">
        <v>0.31</v>
      </c>
      <c r="CU8" s="521"/>
      <c r="CV8" s="521"/>
      <c r="CW8" s="521"/>
      <c r="CX8" s="521"/>
      <c r="CY8" s="521"/>
      <c r="CZ8" s="521"/>
      <c r="DA8" s="522"/>
      <c r="DB8" s="520">
        <v>0.32</v>
      </c>
      <c r="DC8" s="521"/>
      <c r="DD8" s="521"/>
      <c r="DE8" s="521"/>
      <c r="DF8" s="521"/>
      <c r="DG8" s="521"/>
      <c r="DH8" s="521"/>
      <c r="DI8" s="522"/>
    </row>
    <row r="9" spans="1:119" ht="18.75" customHeight="1" x14ac:dyDescent="0.15">
      <c r="A9" s="3"/>
      <c r="B9" s="403" t="s">
        <v>20</v>
      </c>
      <c r="C9" s="404"/>
      <c r="D9" s="404"/>
      <c r="E9" s="404"/>
      <c r="F9" s="404"/>
      <c r="G9" s="404"/>
      <c r="H9" s="404"/>
      <c r="I9" s="404"/>
      <c r="J9" s="404"/>
      <c r="K9" s="405"/>
      <c r="L9" s="538" t="s">
        <v>15</v>
      </c>
      <c r="M9" s="539"/>
      <c r="N9" s="539"/>
      <c r="O9" s="539"/>
      <c r="P9" s="539"/>
      <c r="Q9" s="540"/>
      <c r="R9" s="541">
        <v>26513</v>
      </c>
      <c r="S9" s="542"/>
      <c r="T9" s="542"/>
      <c r="U9" s="542"/>
      <c r="V9" s="543"/>
      <c r="W9" s="375" t="s">
        <v>181</v>
      </c>
      <c r="X9" s="376"/>
      <c r="Y9" s="376"/>
      <c r="Z9" s="376"/>
      <c r="AA9" s="376"/>
      <c r="AB9" s="376"/>
      <c r="AC9" s="376"/>
      <c r="AD9" s="376"/>
      <c r="AE9" s="376"/>
      <c r="AF9" s="376"/>
      <c r="AG9" s="376"/>
      <c r="AH9" s="376"/>
      <c r="AI9" s="376"/>
      <c r="AJ9" s="376"/>
      <c r="AK9" s="376"/>
      <c r="AL9" s="380"/>
      <c r="AM9" s="486" t="s">
        <v>182</v>
      </c>
      <c r="AN9" s="448"/>
      <c r="AO9" s="448"/>
      <c r="AP9" s="448"/>
      <c r="AQ9" s="448"/>
      <c r="AR9" s="448"/>
      <c r="AS9" s="448"/>
      <c r="AT9" s="449"/>
      <c r="AU9" s="487" t="s">
        <v>73</v>
      </c>
      <c r="AV9" s="488"/>
      <c r="AW9" s="488"/>
      <c r="AX9" s="488"/>
      <c r="AY9" s="454" t="s">
        <v>74</v>
      </c>
      <c r="AZ9" s="455"/>
      <c r="BA9" s="455"/>
      <c r="BB9" s="455"/>
      <c r="BC9" s="455"/>
      <c r="BD9" s="455"/>
      <c r="BE9" s="455"/>
      <c r="BF9" s="455"/>
      <c r="BG9" s="455"/>
      <c r="BH9" s="455"/>
      <c r="BI9" s="455"/>
      <c r="BJ9" s="455"/>
      <c r="BK9" s="455"/>
      <c r="BL9" s="455"/>
      <c r="BM9" s="456"/>
      <c r="BN9" s="457">
        <v>392008</v>
      </c>
      <c r="BO9" s="458"/>
      <c r="BP9" s="458"/>
      <c r="BQ9" s="458"/>
      <c r="BR9" s="458"/>
      <c r="BS9" s="458"/>
      <c r="BT9" s="458"/>
      <c r="BU9" s="459"/>
      <c r="BV9" s="457">
        <v>71531</v>
      </c>
      <c r="BW9" s="458"/>
      <c r="BX9" s="458"/>
      <c r="BY9" s="458"/>
      <c r="BZ9" s="458"/>
      <c r="CA9" s="458"/>
      <c r="CB9" s="458"/>
      <c r="CC9" s="459"/>
      <c r="CD9" s="468" t="s">
        <v>71</v>
      </c>
      <c r="CE9" s="419"/>
      <c r="CF9" s="419"/>
      <c r="CG9" s="419"/>
      <c r="CH9" s="419"/>
      <c r="CI9" s="419"/>
      <c r="CJ9" s="419"/>
      <c r="CK9" s="419"/>
      <c r="CL9" s="419"/>
      <c r="CM9" s="419"/>
      <c r="CN9" s="419"/>
      <c r="CO9" s="419"/>
      <c r="CP9" s="419"/>
      <c r="CQ9" s="419"/>
      <c r="CR9" s="419"/>
      <c r="CS9" s="469"/>
      <c r="CT9" s="320">
        <v>16.5</v>
      </c>
      <c r="CU9" s="321"/>
      <c r="CV9" s="321"/>
      <c r="CW9" s="321"/>
      <c r="CX9" s="321"/>
      <c r="CY9" s="321"/>
      <c r="CZ9" s="321"/>
      <c r="DA9" s="322"/>
      <c r="DB9" s="320">
        <v>18.899999999999999</v>
      </c>
      <c r="DC9" s="321"/>
      <c r="DD9" s="321"/>
      <c r="DE9" s="321"/>
      <c r="DF9" s="321"/>
      <c r="DG9" s="321"/>
      <c r="DH9" s="321"/>
      <c r="DI9" s="322"/>
    </row>
    <row r="10" spans="1:119" ht="18.75" customHeight="1" x14ac:dyDescent="0.15">
      <c r="A10" s="3"/>
      <c r="B10" s="403"/>
      <c r="C10" s="404"/>
      <c r="D10" s="404"/>
      <c r="E10" s="404"/>
      <c r="F10" s="404"/>
      <c r="G10" s="404"/>
      <c r="H10" s="404"/>
      <c r="I10" s="404"/>
      <c r="J10" s="404"/>
      <c r="K10" s="405"/>
      <c r="L10" s="447" t="s">
        <v>185</v>
      </c>
      <c r="M10" s="448"/>
      <c r="N10" s="448"/>
      <c r="O10" s="448"/>
      <c r="P10" s="448"/>
      <c r="Q10" s="449"/>
      <c r="R10" s="450">
        <v>27513</v>
      </c>
      <c r="S10" s="451"/>
      <c r="T10" s="451"/>
      <c r="U10" s="451"/>
      <c r="V10" s="453"/>
      <c r="W10" s="377"/>
      <c r="X10" s="378"/>
      <c r="Y10" s="378"/>
      <c r="Z10" s="378"/>
      <c r="AA10" s="378"/>
      <c r="AB10" s="378"/>
      <c r="AC10" s="378"/>
      <c r="AD10" s="378"/>
      <c r="AE10" s="378"/>
      <c r="AF10" s="378"/>
      <c r="AG10" s="378"/>
      <c r="AH10" s="378"/>
      <c r="AI10" s="378"/>
      <c r="AJ10" s="378"/>
      <c r="AK10" s="378"/>
      <c r="AL10" s="381"/>
      <c r="AM10" s="486" t="s">
        <v>186</v>
      </c>
      <c r="AN10" s="448"/>
      <c r="AO10" s="448"/>
      <c r="AP10" s="448"/>
      <c r="AQ10" s="448"/>
      <c r="AR10" s="448"/>
      <c r="AS10" s="448"/>
      <c r="AT10" s="449"/>
      <c r="AU10" s="487" t="s">
        <v>189</v>
      </c>
      <c r="AV10" s="488"/>
      <c r="AW10" s="488"/>
      <c r="AX10" s="488"/>
      <c r="AY10" s="454" t="s">
        <v>190</v>
      </c>
      <c r="AZ10" s="455"/>
      <c r="BA10" s="455"/>
      <c r="BB10" s="455"/>
      <c r="BC10" s="455"/>
      <c r="BD10" s="455"/>
      <c r="BE10" s="455"/>
      <c r="BF10" s="455"/>
      <c r="BG10" s="455"/>
      <c r="BH10" s="455"/>
      <c r="BI10" s="455"/>
      <c r="BJ10" s="455"/>
      <c r="BK10" s="455"/>
      <c r="BL10" s="455"/>
      <c r="BM10" s="456"/>
      <c r="BN10" s="457">
        <v>7856</v>
      </c>
      <c r="BO10" s="458"/>
      <c r="BP10" s="458"/>
      <c r="BQ10" s="458"/>
      <c r="BR10" s="458"/>
      <c r="BS10" s="458"/>
      <c r="BT10" s="458"/>
      <c r="BU10" s="459"/>
      <c r="BV10" s="457">
        <v>11932</v>
      </c>
      <c r="BW10" s="458"/>
      <c r="BX10" s="458"/>
      <c r="BY10" s="458"/>
      <c r="BZ10" s="458"/>
      <c r="CA10" s="458"/>
      <c r="CB10" s="458"/>
      <c r="CC10" s="459"/>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3"/>
      <c r="B11" s="403"/>
      <c r="C11" s="404"/>
      <c r="D11" s="404"/>
      <c r="E11" s="404"/>
      <c r="F11" s="404"/>
      <c r="G11" s="404"/>
      <c r="H11" s="404"/>
      <c r="I11" s="404"/>
      <c r="J11" s="404"/>
      <c r="K11" s="405"/>
      <c r="L11" s="420" t="s">
        <v>194</v>
      </c>
      <c r="M11" s="421"/>
      <c r="N11" s="421"/>
      <c r="O11" s="421"/>
      <c r="P11" s="421"/>
      <c r="Q11" s="422"/>
      <c r="R11" s="535" t="s">
        <v>196</v>
      </c>
      <c r="S11" s="536"/>
      <c r="T11" s="536"/>
      <c r="U11" s="536"/>
      <c r="V11" s="537"/>
      <c r="W11" s="377"/>
      <c r="X11" s="378"/>
      <c r="Y11" s="378"/>
      <c r="Z11" s="378"/>
      <c r="AA11" s="378"/>
      <c r="AB11" s="378"/>
      <c r="AC11" s="378"/>
      <c r="AD11" s="378"/>
      <c r="AE11" s="378"/>
      <c r="AF11" s="378"/>
      <c r="AG11" s="378"/>
      <c r="AH11" s="378"/>
      <c r="AI11" s="378"/>
      <c r="AJ11" s="378"/>
      <c r="AK11" s="378"/>
      <c r="AL11" s="381"/>
      <c r="AM11" s="486" t="s">
        <v>197</v>
      </c>
      <c r="AN11" s="448"/>
      <c r="AO11" s="448"/>
      <c r="AP11" s="448"/>
      <c r="AQ11" s="448"/>
      <c r="AR11" s="448"/>
      <c r="AS11" s="448"/>
      <c r="AT11" s="449"/>
      <c r="AU11" s="487" t="s">
        <v>189</v>
      </c>
      <c r="AV11" s="488"/>
      <c r="AW11" s="488"/>
      <c r="AX11" s="488"/>
      <c r="AY11" s="454" t="s">
        <v>198</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0</v>
      </c>
      <c r="BW11" s="458"/>
      <c r="BX11" s="458"/>
      <c r="BY11" s="458"/>
      <c r="BZ11" s="458"/>
      <c r="CA11" s="458"/>
      <c r="CB11" s="458"/>
      <c r="CC11" s="459"/>
      <c r="CD11" s="468" t="s">
        <v>201</v>
      </c>
      <c r="CE11" s="419"/>
      <c r="CF11" s="419"/>
      <c r="CG11" s="419"/>
      <c r="CH11" s="419"/>
      <c r="CI11" s="419"/>
      <c r="CJ11" s="419"/>
      <c r="CK11" s="419"/>
      <c r="CL11" s="419"/>
      <c r="CM11" s="419"/>
      <c r="CN11" s="419"/>
      <c r="CO11" s="419"/>
      <c r="CP11" s="419"/>
      <c r="CQ11" s="419"/>
      <c r="CR11" s="419"/>
      <c r="CS11" s="469"/>
      <c r="CT11" s="520" t="s">
        <v>202</v>
      </c>
      <c r="CU11" s="521"/>
      <c r="CV11" s="521"/>
      <c r="CW11" s="521"/>
      <c r="CX11" s="521"/>
      <c r="CY11" s="521"/>
      <c r="CZ11" s="521"/>
      <c r="DA11" s="522"/>
      <c r="DB11" s="520" t="s">
        <v>202</v>
      </c>
      <c r="DC11" s="521"/>
      <c r="DD11" s="521"/>
      <c r="DE11" s="521"/>
      <c r="DF11" s="521"/>
      <c r="DG11" s="521"/>
      <c r="DH11" s="521"/>
      <c r="DI11" s="522"/>
    </row>
    <row r="12" spans="1:119" ht="18.75" customHeight="1" x14ac:dyDescent="0.15">
      <c r="A12" s="3"/>
      <c r="B12" s="406" t="s">
        <v>64</v>
      </c>
      <c r="C12" s="407"/>
      <c r="D12" s="407"/>
      <c r="E12" s="407"/>
      <c r="F12" s="407"/>
      <c r="G12" s="407"/>
      <c r="H12" s="407"/>
      <c r="I12" s="407"/>
      <c r="J12" s="407"/>
      <c r="K12" s="408"/>
      <c r="L12" s="523" t="s">
        <v>203</v>
      </c>
      <c r="M12" s="524"/>
      <c r="N12" s="524"/>
      <c r="O12" s="524"/>
      <c r="P12" s="524"/>
      <c r="Q12" s="525"/>
      <c r="R12" s="526">
        <v>25676</v>
      </c>
      <c r="S12" s="527"/>
      <c r="T12" s="527"/>
      <c r="U12" s="527"/>
      <c r="V12" s="528"/>
      <c r="W12" s="529" t="s">
        <v>9</v>
      </c>
      <c r="X12" s="488"/>
      <c r="Y12" s="488"/>
      <c r="Z12" s="488"/>
      <c r="AA12" s="488"/>
      <c r="AB12" s="530"/>
      <c r="AC12" s="531" t="s">
        <v>118</v>
      </c>
      <c r="AD12" s="532"/>
      <c r="AE12" s="532"/>
      <c r="AF12" s="532"/>
      <c r="AG12" s="533"/>
      <c r="AH12" s="531" t="s">
        <v>206</v>
      </c>
      <c r="AI12" s="532"/>
      <c r="AJ12" s="532"/>
      <c r="AK12" s="532"/>
      <c r="AL12" s="534"/>
      <c r="AM12" s="486" t="s">
        <v>208</v>
      </c>
      <c r="AN12" s="448"/>
      <c r="AO12" s="448"/>
      <c r="AP12" s="448"/>
      <c r="AQ12" s="448"/>
      <c r="AR12" s="448"/>
      <c r="AS12" s="448"/>
      <c r="AT12" s="449"/>
      <c r="AU12" s="487" t="s">
        <v>73</v>
      </c>
      <c r="AV12" s="488"/>
      <c r="AW12" s="488"/>
      <c r="AX12" s="488"/>
      <c r="AY12" s="454" t="s">
        <v>211</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0</v>
      </c>
      <c r="BW12" s="458"/>
      <c r="BX12" s="458"/>
      <c r="BY12" s="458"/>
      <c r="BZ12" s="458"/>
      <c r="CA12" s="458"/>
      <c r="CB12" s="458"/>
      <c r="CC12" s="459"/>
      <c r="CD12" s="468" t="s">
        <v>212</v>
      </c>
      <c r="CE12" s="419"/>
      <c r="CF12" s="419"/>
      <c r="CG12" s="419"/>
      <c r="CH12" s="419"/>
      <c r="CI12" s="419"/>
      <c r="CJ12" s="419"/>
      <c r="CK12" s="419"/>
      <c r="CL12" s="419"/>
      <c r="CM12" s="419"/>
      <c r="CN12" s="419"/>
      <c r="CO12" s="419"/>
      <c r="CP12" s="419"/>
      <c r="CQ12" s="419"/>
      <c r="CR12" s="419"/>
      <c r="CS12" s="469"/>
      <c r="CT12" s="520" t="s">
        <v>202</v>
      </c>
      <c r="CU12" s="521"/>
      <c r="CV12" s="521"/>
      <c r="CW12" s="521"/>
      <c r="CX12" s="521"/>
      <c r="CY12" s="521"/>
      <c r="CZ12" s="521"/>
      <c r="DA12" s="522"/>
      <c r="DB12" s="520" t="s">
        <v>202</v>
      </c>
      <c r="DC12" s="521"/>
      <c r="DD12" s="521"/>
      <c r="DE12" s="521"/>
      <c r="DF12" s="521"/>
      <c r="DG12" s="521"/>
      <c r="DH12" s="521"/>
      <c r="DI12" s="522"/>
    </row>
    <row r="13" spans="1:119" ht="18.75" customHeight="1" x14ac:dyDescent="0.15">
      <c r="A13" s="3"/>
      <c r="B13" s="409"/>
      <c r="C13" s="410"/>
      <c r="D13" s="410"/>
      <c r="E13" s="410"/>
      <c r="F13" s="410"/>
      <c r="G13" s="410"/>
      <c r="H13" s="410"/>
      <c r="I13" s="410"/>
      <c r="J13" s="410"/>
      <c r="K13" s="411"/>
      <c r="L13" s="14"/>
      <c r="M13" s="509" t="s">
        <v>214</v>
      </c>
      <c r="N13" s="510"/>
      <c r="O13" s="510"/>
      <c r="P13" s="510"/>
      <c r="Q13" s="511"/>
      <c r="R13" s="512">
        <v>25368</v>
      </c>
      <c r="S13" s="513"/>
      <c r="T13" s="513"/>
      <c r="U13" s="513"/>
      <c r="V13" s="514"/>
      <c r="W13" s="391" t="s">
        <v>215</v>
      </c>
      <c r="X13" s="333"/>
      <c r="Y13" s="333"/>
      <c r="Z13" s="333"/>
      <c r="AA13" s="333"/>
      <c r="AB13" s="334"/>
      <c r="AC13" s="450">
        <v>1911</v>
      </c>
      <c r="AD13" s="451"/>
      <c r="AE13" s="451"/>
      <c r="AF13" s="451"/>
      <c r="AG13" s="452"/>
      <c r="AH13" s="450">
        <v>2282</v>
      </c>
      <c r="AI13" s="451"/>
      <c r="AJ13" s="451"/>
      <c r="AK13" s="451"/>
      <c r="AL13" s="453"/>
      <c r="AM13" s="486" t="s">
        <v>217</v>
      </c>
      <c r="AN13" s="448"/>
      <c r="AO13" s="448"/>
      <c r="AP13" s="448"/>
      <c r="AQ13" s="448"/>
      <c r="AR13" s="448"/>
      <c r="AS13" s="448"/>
      <c r="AT13" s="449"/>
      <c r="AU13" s="487" t="s">
        <v>189</v>
      </c>
      <c r="AV13" s="488"/>
      <c r="AW13" s="488"/>
      <c r="AX13" s="488"/>
      <c r="AY13" s="454" t="s">
        <v>219</v>
      </c>
      <c r="AZ13" s="455"/>
      <c r="BA13" s="455"/>
      <c r="BB13" s="455"/>
      <c r="BC13" s="455"/>
      <c r="BD13" s="455"/>
      <c r="BE13" s="455"/>
      <c r="BF13" s="455"/>
      <c r="BG13" s="455"/>
      <c r="BH13" s="455"/>
      <c r="BI13" s="455"/>
      <c r="BJ13" s="455"/>
      <c r="BK13" s="455"/>
      <c r="BL13" s="455"/>
      <c r="BM13" s="456"/>
      <c r="BN13" s="457">
        <v>399864</v>
      </c>
      <c r="BO13" s="458"/>
      <c r="BP13" s="458"/>
      <c r="BQ13" s="458"/>
      <c r="BR13" s="458"/>
      <c r="BS13" s="458"/>
      <c r="BT13" s="458"/>
      <c r="BU13" s="459"/>
      <c r="BV13" s="457">
        <v>83463</v>
      </c>
      <c r="BW13" s="458"/>
      <c r="BX13" s="458"/>
      <c r="BY13" s="458"/>
      <c r="BZ13" s="458"/>
      <c r="CA13" s="458"/>
      <c r="CB13" s="458"/>
      <c r="CC13" s="459"/>
      <c r="CD13" s="468" t="s">
        <v>220</v>
      </c>
      <c r="CE13" s="419"/>
      <c r="CF13" s="419"/>
      <c r="CG13" s="419"/>
      <c r="CH13" s="419"/>
      <c r="CI13" s="419"/>
      <c r="CJ13" s="419"/>
      <c r="CK13" s="419"/>
      <c r="CL13" s="419"/>
      <c r="CM13" s="419"/>
      <c r="CN13" s="419"/>
      <c r="CO13" s="419"/>
      <c r="CP13" s="419"/>
      <c r="CQ13" s="419"/>
      <c r="CR13" s="419"/>
      <c r="CS13" s="469"/>
      <c r="CT13" s="320">
        <v>9.8000000000000007</v>
      </c>
      <c r="CU13" s="321"/>
      <c r="CV13" s="321"/>
      <c r="CW13" s="321"/>
      <c r="CX13" s="321"/>
      <c r="CY13" s="321"/>
      <c r="CZ13" s="321"/>
      <c r="DA13" s="322"/>
      <c r="DB13" s="320">
        <v>9.9</v>
      </c>
      <c r="DC13" s="321"/>
      <c r="DD13" s="321"/>
      <c r="DE13" s="321"/>
      <c r="DF13" s="321"/>
      <c r="DG13" s="321"/>
      <c r="DH13" s="321"/>
      <c r="DI13" s="322"/>
    </row>
    <row r="14" spans="1:119" ht="18.75" customHeight="1" x14ac:dyDescent="0.15">
      <c r="A14" s="3"/>
      <c r="B14" s="409"/>
      <c r="C14" s="410"/>
      <c r="D14" s="410"/>
      <c r="E14" s="410"/>
      <c r="F14" s="410"/>
      <c r="G14" s="410"/>
      <c r="H14" s="410"/>
      <c r="I14" s="410"/>
      <c r="J14" s="410"/>
      <c r="K14" s="411"/>
      <c r="L14" s="499" t="s">
        <v>224</v>
      </c>
      <c r="M14" s="518"/>
      <c r="N14" s="518"/>
      <c r="O14" s="518"/>
      <c r="P14" s="518"/>
      <c r="Q14" s="519"/>
      <c r="R14" s="512">
        <v>25911</v>
      </c>
      <c r="S14" s="513"/>
      <c r="T14" s="513"/>
      <c r="U14" s="513"/>
      <c r="V14" s="514"/>
      <c r="W14" s="379"/>
      <c r="X14" s="336"/>
      <c r="Y14" s="336"/>
      <c r="Z14" s="336"/>
      <c r="AA14" s="336"/>
      <c r="AB14" s="337"/>
      <c r="AC14" s="502">
        <v>16.399999999999999</v>
      </c>
      <c r="AD14" s="503"/>
      <c r="AE14" s="503"/>
      <c r="AF14" s="503"/>
      <c r="AG14" s="504"/>
      <c r="AH14" s="502">
        <v>18.7</v>
      </c>
      <c r="AI14" s="503"/>
      <c r="AJ14" s="503"/>
      <c r="AK14" s="503"/>
      <c r="AL14" s="505"/>
      <c r="AM14" s="486"/>
      <c r="AN14" s="448"/>
      <c r="AO14" s="448"/>
      <c r="AP14" s="448"/>
      <c r="AQ14" s="448"/>
      <c r="AR14" s="448"/>
      <c r="AS14" s="448"/>
      <c r="AT14" s="449"/>
      <c r="AU14" s="487"/>
      <c r="AV14" s="488"/>
      <c r="AW14" s="488"/>
      <c r="AX14" s="488"/>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463" t="s">
        <v>227</v>
      </c>
      <c r="CE14" s="464"/>
      <c r="CF14" s="464"/>
      <c r="CG14" s="464"/>
      <c r="CH14" s="464"/>
      <c r="CI14" s="464"/>
      <c r="CJ14" s="464"/>
      <c r="CK14" s="464"/>
      <c r="CL14" s="464"/>
      <c r="CM14" s="464"/>
      <c r="CN14" s="464"/>
      <c r="CO14" s="464"/>
      <c r="CP14" s="464"/>
      <c r="CQ14" s="464"/>
      <c r="CR14" s="464"/>
      <c r="CS14" s="465"/>
      <c r="CT14" s="506" t="s">
        <v>202</v>
      </c>
      <c r="CU14" s="507"/>
      <c r="CV14" s="507"/>
      <c r="CW14" s="507"/>
      <c r="CX14" s="507"/>
      <c r="CY14" s="507"/>
      <c r="CZ14" s="507"/>
      <c r="DA14" s="508"/>
      <c r="DB14" s="506" t="s">
        <v>202</v>
      </c>
      <c r="DC14" s="507"/>
      <c r="DD14" s="507"/>
      <c r="DE14" s="507"/>
      <c r="DF14" s="507"/>
      <c r="DG14" s="507"/>
      <c r="DH14" s="507"/>
      <c r="DI14" s="508"/>
    </row>
    <row r="15" spans="1:119" ht="18.75" customHeight="1" x14ac:dyDescent="0.15">
      <c r="A15" s="3"/>
      <c r="B15" s="409"/>
      <c r="C15" s="410"/>
      <c r="D15" s="410"/>
      <c r="E15" s="410"/>
      <c r="F15" s="410"/>
      <c r="G15" s="410"/>
      <c r="H15" s="410"/>
      <c r="I15" s="410"/>
      <c r="J15" s="410"/>
      <c r="K15" s="411"/>
      <c r="L15" s="14"/>
      <c r="M15" s="509" t="s">
        <v>214</v>
      </c>
      <c r="N15" s="510"/>
      <c r="O15" s="510"/>
      <c r="P15" s="510"/>
      <c r="Q15" s="511"/>
      <c r="R15" s="512">
        <v>25582</v>
      </c>
      <c r="S15" s="513"/>
      <c r="T15" s="513"/>
      <c r="U15" s="513"/>
      <c r="V15" s="514"/>
      <c r="W15" s="391" t="s">
        <v>5</v>
      </c>
      <c r="X15" s="333"/>
      <c r="Y15" s="333"/>
      <c r="Z15" s="333"/>
      <c r="AA15" s="333"/>
      <c r="AB15" s="334"/>
      <c r="AC15" s="450">
        <v>2028</v>
      </c>
      <c r="AD15" s="451"/>
      <c r="AE15" s="451"/>
      <c r="AF15" s="451"/>
      <c r="AG15" s="452"/>
      <c r="AH15" s="450">
        <v>2099</v>
      </c>
      <c r="AI15" s="451"/>
      <c r="AJ15" s="451"/>
      <c r="AK15" s="451"/>
      <c r="AL15" s="453"/>
      <c r="AM15" s="486"/>
      <c r="AN15" s="448"/>
      <c r="AO15" s="448"/>
      <c r="AP15" s="448"/>
      <c r="AQ15" s="448"/>
      <c r="AR15" s="448"/>
      <c r="AS15" s="448"/>
      <c r="AT15" s="449"/>
      <c r="AU15" s="487"/>
      <c r="AV15" s="488"/>
      <c r="AW15" s="488"/>
      <c r="AX15" s="488"/>
      <c r="AY15" s="460" t="s">
        <v>229</v>
      </c>
      <c r="AZ15" s="461"/>
      <c r="BA15" s="461"/>
      <c r="BB15" s="461"/>
      <c r="BC15" s="461"/>
      <c r="BD15" s="461"/>
      <c r="BE15" s="461"/>
      <c r="BF15" s="461"/>
      <c r="BG15" s="461"/>
      <c r="BH15" s="461"/>
      <c r="BI15" s="461"/>
      <c r="BJ15" s="461"/>
      <c r="BK15" s="461"/>
      <c r="BL15" s="461"/>
      <c r="BM15" s="462"/>
      <c r="BN15" s="444">
        <v>2810866</v>
      </c>
      <c r="BO15" s="445"/>
      <c r="BP15" s="445"/>
      <c r="BQ15" s="445"/>
      <c r="BR15" s="445"/>
      <c r="BS15" s="445"/>
      <c r="BT15" s="445"/>
      <c r="BU15" s="446"/>
      <c r="BV15" s="444">
        <v>2890249</v>
      </c>
      <c r="BW15" s="445"/>
      <c r="BX15" s="445"/>
      <c r="BY15" s="445"/>
      <c r="BZ15" s="445"/>
      <c r="CA15" s="445"/>
      <c r="CB15" s="445"/>
      <c r="CC15" s="446"/>
      <c r="CD15" s="515" t="s">
        <v>213</v>
      </c>
      <c r="CE15" s="516"/>
      <c r="CF15" s="516"/>
      <c r="CG15" s="516"/>
      <c r="CH15" s="516"/>
      <c r="CI15" s="516"/>
      <c r="CJ15" s="516"/>
      <c r="CK15" s="516"/>
      <c r="CL15" s="516"/>
      <c r="CM15" s="516"/>
      <c r="CN15" s="516"/>
      <c r="CO15" s="516"/>
      <c r="CP15" s="516"/>
      <c r="CQ15" s="516"/>
      <c r="CR15" s="516"/>
      <c r="CS15" s="517"/>
      <c r="CT15" s="28"/>
      <c r="CU15" s="31"/>
      <c r="CV15" s="31"/>
      <c r="CW15" s="31"/>
      <c r="CX15" s="31"/>
      <c r="CY15" s="31"/>
      <c r="CZ15" s="31"/>
      <c r="DA15" s="34"/>
      <c r="DB15" s="28"/>
      <c r="DC15" s="31"/>
      <c r="DD15" s="31"/>
      <c r="DE15" s="31"/>
      <c r="DF15" s="31"/>
      <c r="DG15" s="31"/>
      <c r="DH15" s="31"/>
      <c r="DI15" s="34"/>
    </row>
    <row r="16" spans="1:119" ht="18.75" customHeight="1" x14ac:dyDescent="0.15">
      <c r="A16" s="3"/>
      <c r="B16" s="409"/>
      <c r="C16" s="410"/>
      <c r="D16" s="410"/>
      <c r="E16" s="410"/>
      <c r="F16" s="410"/>
      <c r="G16" s="410"/>
      <c r="H16" s="410"/>
      <c r="I16" s="410"/>
      <c r="J16" s="410"/>
      <c r="K16" s="411"/>
      <c r="L16" s="499" t="s">
        <v>47</v>
      </c>
      <c r="M16" s="500"/>
      <c r="N16" s="500"/>
      <c r="O16" s="500"/>
      <c r="P16" s="500"/>
      <c r="Q16" s="501"/>
      <c r="R16" s="496" t="s">
        <v>232</v>
      </c>
      <c r="S16" s="497"/>
      <c r="T16" s="497"/>
      <c r="U16" s="497"/>
      <c r="V16" s="498"/>
      <c r="W16" s="379"/>
      <c r="X16" s="336"/>
      <c r="Y16" s="336"/>
      <c r="Z16" s="336"/>
      <c r="AA16" s="336"/>
      <c r="AB16" s="337"/>
      <c r="AC16" s="502">
        <v>17.5</v>
      </c>
      <c r="AD16" s="503"/>
      <c r="AE16" s="503"/>
      <c r="AF16" s="503"/>
      <c r="AG16" s="504"/>
      <c r="AH16" s="502">
        <v>17.2</v>
      </c>
      <c r="AI16" s="503"/>
      <c r="AJ16" s="503"/>
      <c r="AK16" s="503"/>
      <c r="AL16" s="505"/>
      <c r="AM16" s="486"/>
      <c r="AN16" s="448"/>
      <c r="AO16" s="448"/>
      <c r="AP16" s="448"/>
      <c r="AQ16" s="448"/>
      <c r="AR16" s="448"/>
      <c r="AS16" s="448"/>
      <c r="AT16" s="449"/>
      <c r="AU16" s="487"/>
      <c r="AV16" s="488"/>
      <c r="AW16" s="488"/>
      <c r="AX16" s="488"/>
      <c r="AY16" s="454" t="s">
        <v>116</v>
      </c>
      <c r="AZ16" s="455"/>
      <c r="BA16" s="455"/>
      <c r="BB16" s="455"/>
      <c r="BC16" s="455"/>
      <c r="BD16" s="455"/>
      <c r="BE16" s="455"/>
      <c r="BF16" s="455"/>
      <c r="BG16" s="455"/>
      <c r="BH16" s="455"/>
      <c r="BI16" s="455"/>
      <c r="BJ16" s="455"/>
      <c r="BK16" s="455"/>
      <c r="BL16" s="455"/>
      <c r="BM16" s="456"/>
      <c r="BN16" s="457">
        <v>9350990</v>
      </c>
      <c r="BO16" s="458"/>
      <c r="BP16" s="458"/>
      <c r="BQ16" s="458"/>
      <c r="BR16" s="458"/>
      <c r="BS16" s="458"/>
      <c r="BT16" s="458"/>
      <c r="BU16" s="459"/>
      <c r="BV16" s="457">
        <v>9061621</v>
      </c>
      <c r="BW16" s="458"/>
      <c r="BX16" s="458"/>
      <c r="BY16" s="458"/>
      <c r="BZ16" s="458"/>
      <c r="CA16" s="458"/>
      <c r="CB16" s="458"/>
      <c r="CC16" s="459"/>
      <c r="CD16" s="21"/>
      <c r="CE16" s="318"/>
      <c r="CF16" s="318"/>
      <c r="CG16" s="318"/>
      <c r="CH16" s="318"/>
      <c r="CI16" s="318"/>
      <c r="CJ16" s="318"/>
      <c r="CK16" s="318"/>
      <c r="CL16" s="318"/>
      <c r="CM16" s="318"/>
      <c r="CN16" s="318"/>
      <c r="CO16" s="318"/>
      <c r="CP16" s="318"/>
      <c r="CQ16" s="318"/>
      <c r="CR16" s="318"/>
      <c r="CS16" s="319"/>
      <c r="CT16" s="320"/>
      <c r="CU16" s="321"/>
      <c r="CV16" s="321"/>
      <c r="CW16" s="321"/>
      <c r="CX16" s="321"/>
      <c r="CY16" s="321"/>
      <c r="CZ16" s="321"/>
      <c r="DA16" s="322"/>
      <c r="DB16" s="320"/>
      <c r="DC16" s="321"/>
      <c r="DD16" s="321"/>
      <c r="DE16" s="321"/>
      <c r="DF16" s="321"/>
      <c r="DG16" s="321"/>
      <c r="DH16" s="321"/>
      <c r="DI16" s="322"/>
    </row>
    <row r="17" spans="1:113" ht="18.75" customHeight="1" x14ac:dyDescent="0.15">
      <c r="A17" s="3"/>
      <c r="B17" s="412"/>
      <c r="C17" s="413"/>
      <c r="D17" s="413"/>
      <c r="E17" s="413"/>
      <c r="F17" s="413"/>
      <c r="G17" s="413"/>
      <c r="H17" s="413"/>
      <c r="I17" s="413"/>
      <c r="J17" s="413"/>
      <c r="K17" s="414"/>
      <c r="L17" s="15"/>
      <c r="M17" s="493" t="s">
        <v>107</v>
      </c>
      <c r="N17" s="494"/>
      <c r="O17" s="494"/>
      <c r="P17" s="494"/>
      <c r="Q17" s="495"/>
      <c r="R17" s="496" t="s">
        <v>234</v>
      </c>
      <c r="S17" s="497"/>
      <c r="T17" s="497"/>
      <c r="U17" s="497"/>
      <c r="V17" s="498"/>
      <c r="W17" s="391" t="s">
        <v>101</v>
      </c>
      <c r="X17" s="333"/>
      <c r="Y17" s="333"/>
      <c r="Z17" s="333"/>
      <c r="AA17" s="333"/>
      <c r="AB17" s="334"/>
      <c r="AC17" s="450">
        <v>7681</v>
      </c>
      <c r="AD17" s="451"/>
      <c r="AE17" s="451"/>
      <c r="AF17" s="451"/>
      <c r="AG17" s="452"/>
      <c r="AH17" s="450">
        <v>7846</v>
      </c>
      <c r="AI17" s="451"/>
      <c r="AJ17" s="451"/>
      <c r="AK17" s="451"/>
      <c r="AL17" s="453"/>
      <c r="AM17" s="486"/>
      <c r="AN17" s="448"/>
      <c r="AO17" s="448"/>
      <c r="AP17" s="448"/>
      <c r="AQ17" s="448"/>
      <c r="AR17" s="448"/>
      <c r="AS17" s="448"/>
      <c r="AT17" s="449"/>
      <c r="AU17" s="487"/>
      <c r="AV17" s="488"/>
      <c r="AW17" s="488"/>
      <c r="AX17" s="488"/>
      <c r="AY17" s="454" t="s">
        <v>235</v>
      </c>
      <c r="AZ17" s="455"/>
      <c r="BA17" s="455"/>
      <c r="BB17" s="455"/>
      <c r="BC17" s="455"/>
      <c r="BD17" s="455"/>
      <c r="BE17" s="455"/>
      <c r="BF17" s="455"/>
      <c r="BG17" s="455"/>
      <c r="BH17" s="455"/>
      <c r="BI17" s="455"/>
      <c r="BJ17" s="455"/>
      <c r="BK17" s="455"/>
      <c r="BL17" s="455"/>
      <c r="BM17" s="456"/>
      <c r="BN17" s="457">
        <v>3487893</v>
      </c>
      <c r="BO17" s="458"/>
      <c r="BP17" s="458"/>
      <c r="BQ17" s="458"/>
      <c r="BR17" s="458"/>
      <c r="BS17" s="458"/>
      <c r="BT17" s="458"/>
      <c r="BU17" s="459"/>
      <c r="BV17" s="457">
        <v>3601808</v>
      </c>
      <c r="BW17" s="458"/>
      <c r="BX17" s="458"/>
      <c r="BY17" s="458"/>
      <c r="BZ17" s="458"/>
      <c r="CA17" s="458"/>
      <c r="CB17" s="458"/>
      <c r="CC17" s="459"/>
      <c r="CD17" s="21"/>
      <c r="CE17" s="318"/>
      <c r="CF17" s="318"/>
      <c r="CG17" s="318"/>
      <c r="CH17" s="318"/>
      <c r="CI17" s="318"/>
      <c r="CJ17" s="318"/>
      <c r="CK17" s="318"/>
      <c r="CL17" s="318"/>
      <c r="CM17" s="318"/>
      <c r="CN17" s="318"/>
      <c r="CO17" s="318"/>
      <c r="CP17" s="318"/>
      <c r="CQ17" s="318"/>
      <c r="CR17" s="318"/>
      <c r="CS17" s="319"/>
      <c r="CT17" s="320"/>
      <c r="CU17" s="321"/>
      <c r="CV17" s="321"/>
      <c r="CW17" s="321"/>
      <c r="CX17" s="321"/>
      <c r="CY17" s="321"/>
      <c r="CZ17" s="321"/>
      <c r="DA17" s="322"/>
      <c r="DB17" s="320"/>
      <c r="DC17" s="321"/>
      <c r="DD17" s="321"/>
      <c r="DE17" s="321"/>
      <c r="DF17" s="321"/>
      <c r="DG17" s="321"/>
      <c r="DH17" s="321"/>
      <c r="DI17" s="322"/>
    </row>
    <row r="18" spans="1:113" ht="18.75" customHeight="1" x14ac:dyDescent="0.15">
      <c r="A18" s="3"/>
      <c r="B18" s="473" t="s">
        <v>236</v>
      </c>
      <c r="C18" s="405"/>
      <c r="D18" s="405"/>
      <c r="E18" s="474"/>
      <c r="F18" s="474"/>
      <c r="G18" s="474"/>
      <c r="H18" s="474"/>
      <c r="I18" s="474"/>
      <c r="J18" s="474"/>
      <c r="K18" s="474"/>
      <c r="L18" s="489">
        <v>537.86</v>
      </c>
      <c r="M18" s="489"/>
      <c r="N18" s="489"/>
      <c r="O18" s="489"/>
      <c r="P18" s="489"/>
      <c r="Q18" s="489"/>
      <c r="R18" s="490"/>
      <c r="S18" s="490"/>
      <c r="T18" s="490"/>
      <c r="U18" s="490"/>
      <c r="V18" s="491"/>
      <c r="W18" s="392"/>
      <c r="X18" s="393"/>
      <c r="Y18" s="393"/>
      <c r="Z18" s="393"/>
      <c r="AA18" s="393"/>
      <c r="AB18" s="386"/>
      <c r="AC18" s="429">
        <v>66.099999999999994</v>
      </c>
      <c r="AD18" s="430"/>
      <c r="AE18" s="430"/>
      <c r="AF18" s="430"/>
      <c r="AG18" s="492"/>
      <c r="AH18" s="429">
        <v>64.2</v>
      </c>
      <c r="AI18" s="430"/>
      <c r="AJ18" s="430"/>
      <c r="AK18" s="430"/>
      <c r="AL18" s="431"/>
      <c r="AM18" s="486"/>
      <c r="AN18" s="448"/>
      <c r="AO18" s="448"/>
      <c r="AP18" s="448"/>
      <c r="AQ18" s="448"/>
      <c r="AR18" s="448"/>
      <c r="AS18" s="448"/>
      <c r="AT18" s="449"/>
      <c r="AU18" s="487"/>
      <c r="AV18" s="488"/>
      <c r="AW18" s="488"/>
      <c r="AX18" s="488"/>
      <c r="AY18" s="454" t="s">
        <v>238</v>
      </c>
      <c r="AZ18" s="455"/>
      <c r="BA18" s="455"/>
      <c r="BB18" s="455"/>
      <c r="BC18" s="455"/>
      <c r="BD18" s="455"/>
      <c r="BE18" s="455"/>
      <c r="BF18" s="455"/>
      <c r="BG18" s="455"/>
      <c r="BH18" s="455"/>
      <c r="BI18" s="455"/>
      <c r="BJ18" s="455"/>
      <c r="BK18" s="455"/>
      <c r="BL18" s="455"/>
      <c r="BM18" s="456"/>
      <c r="BN18" s="457">
        <v>9796131</v>
      </c>
      <c r="BO18" s="458"/>
      <c r="BP18" s="458"/>
      <c r="BQ18" s="458"/>
      <c r="BR18" s="458"/>
      <c r="BS18" s="458"/>
      <c r="BT18" s="458"/>
      <c r="BU18" s="459"/>
      <c r="BV18" s="457">
        <v>9983204</v>
      </c>
      <c r="BW18" s="458"/>
      <c r="BX18" s="458"/>
      <c r="BY18" s="458"/>
      <c r="BZ18" s="458"/>
      <c r="CA18" s="458"/>
      <c r="CB18" s="458"/>
      <c r="CC18" s="459"/>
      <c r="CD18" s="21"/>
      <c r="CE18" s="318"/>
      <c r="CF18" s="318"/>
      <c r="CG18" s="318"/>
      <c r="CH18" s="318"/>
      <c r="CI18" s="318"/>
      <c r="CJ18" s="318"/>
      <c r="CK18" s="318"/>
      <c r="CL18" s="318"/>
      <c r="CM18" s="318"/>
      <c r="CN18" s="318"/>
      <c r="CO18" s="318"/>
      <c r="CP18" s="318"/>
      <c r="CQ18" s="318"/>
      <c r="CR18" s="318"/>
      <c r="CS18" s="319"/>
      <c r="CT18" s="320"/>
      <c r="CU18" s="321"/>
      <c r="CV18" s="321"/>
      <c r="CW18" s="321"/>
      <c r="CX18" s="321"/>
      <c r="CY18" s="321"/>
      <c r="CZ18" s="321"/>
      <c r="DA18" s="322"/>
      <c r="DB18" s="320"/>
      <c r="DC18" s="321"/>
      <c r="DD18" s="321"/>
      <c r="DE18" s="321"/>
      <c r="DF18" s="321"/>
      <c r="DG18" s="321"/>
      <c r="DH18" s="321"/>
      <c r="DI18" s="322"/>
    </row>
    <row r="19" spans="1:113" ht="18.75" customHeight="1" x14ac:dyDescent="0.15">
      <c r="A19" s="3"/>
      <c r="B19" s="473" t="s">
        <v>69</v>
      </c>
      <c r="C19" s="405"/>
      <c r="D19" s="405"/>
      <c r="E19" s="474"/>
      <c r="F19" s="474"/>
      <c r="G19" s="474"/>
      <c r="H19" s="474"/>
      <c r="I19" s="474"/>
      <c r="J19" s="474"/>
      <c r="K19" s="474"/>
      <c r="L19" s="475">
        <v>49</v>
      </c>
      <c r="M19" s="475"/>
      <c r="N19" s="475"/>
      <c r="O19" s="475"/>
      <c r="P19" s="475"/>
      <c r="Q19" s="475"/>
      <c r="R19" s="476"/>
      <c r="S19" s="476"/>
      <c r="T19" s="476"/>
      <c r="U19" s="476"/>
      <c r="V19" s="477"/>
      <c r="W19" s="375"/>
      <c r="X19" s="376"/>
      <c r="Y19" s="376"/>
      <c r="Z19" s="376"/>
      <c r="AA19" s="376"/>
      <c r="AB19" s="376"/>
      <c r="AC19" s="484"/>
      <c r="AD19" s="484"/>
      <c r="AE19" s="484"/>
      <c r="AF19" s="484"/>
      <c r="AG19" s="484"/>
      <c r="AH19" s="484"/>
      <c r="AI19" s="484"/>
      <c r="AJ19" s="484"/>
      <c r="AK19" s="484"/>
      <c r="AL19" s="485"/>
      <c r="AM19" s="486"/>
      <c r="AN19" s="448"/>
      <c r="AO19" s="448"/>
      <c r="AP19" s="448"/>
      <c r="AQ19" s="448"/>
      <c r="AR19" s="448"/>
      <c r="AS19" s="448"/>
      <c r="AT19" s="449"/>
      <c r="AU19" s="487"/>
      <c r="AV19" s="488"/>
      <c r="AW19" s="488"/>
      <c r="AX19" s="488"/>
      <c r="AY19" s="454" t="s">
        <v>221</v>
      </c>
      <c r="AZ19" s="455"/>
      <c r="BA19" s="455"/>
      <c r="BB19" s="455"/>
      <c r="BC19" s="455"/>
      <c r="BD19" s="455"/>
      <c r="BE19" s="455"/>
      <c r="BF19" s="455"/>
      <c r="BG19" s="455"/>
      <c r="BH19" s="455"/>
      <c r="BI19" s="455"/>
      <c r="BJ19" s="455"/>
      <c r="BK19" s="455"/>
      <c r="BL19" s="455"/>
      <c r="BM19" s="456"/>
      <c r="BN19" s="457">
        <v>12455300</v>
      </c>
      <c r="BO19" s="458"/>
      <c r="BP19" s="458"/>
      <c r="BQ19" s="458"/>
      <c r="BR19" s="458"/>
      <c r="BS19" s="458"/>
      <c r="BT19" s="458"/>
      <c r="BU19" s="459"/>
      <c r="BV19" s="457">
        <v>11660222</v>
      </c>
      <c r="BW19" s="458"/>
      <c r="BX19" s="458"/>
      <c r="BY19" s="458"/>
      <c r="BZ19" s="458"/>
      <c r="CA19" s="458"/>
      <c r="CB19" s="458"/>
      <c r="CC19" s="459"/>
      <c r="CD19" s="21"/>
      <c r="CE19" s="318"/>
      <c r="CF19" s="318"/>
      <c r="CG19" s="318"/>
      <c r="CH19" s="318"/>
      <c r="CI19" s="318"/>
      <c r="CJ19" s="318"/>
      <c r="CK19" s="318"/>
      <c r="CL19" s="318"/>
      <c r="CM19" s="318"/>
      <c r="CN19" s="318"/>
      <c r="CO19" s="318"/>
      <c r="CP19" s="318"/>
      <c r="CQ19" s="318"/>
      <c r="CR19" s="318"/>
      <c r="CS19" s="319"/>
      <c r="CT19" s="320"/>
      <c r="CU19" s="321"/>
      <c r="CV19" s="321"/>
      <c r="CW19" s="321"/>
      <c r="CX19" s="321"/>
      <c r="CY19" s="321"/>
      <c r="CZ19" s="321"/>
      <c r="DA19" s="322"/>
      <c r="DB19" s="320"/>
      <c r="DC19" s="321"/>
      <c r="DD19" s="321"/>
      <c r="DE19" s="321"/>
      <c r="DF19" s="321"/>
      <c r="DG19" s="321"/>
      <c r="DH19" s="321"/>
      <c r="DI19" s="322"/>
    </row>
    <row r="20" spans="1:113" ht="18.75" customHeight="1" x14ac:dyDescent="0.15">
      <c r="A20" s="3"/>
      <c r="B20" s="473" t="s">
        <v>240</v>
      </c>
      <c r="C20" s="405"/>
      <c r="D20" s="405"/>
      <c r="E20" s="474"/>
      <c r="F20" s="474"/>
      <c r="G20" s="474"/>
      <c r="H20" s="474"/>
      <c r="I20" s="474"/>
      <c r="J20" s="474"/>
      <c r="K20" s="474"/>
      <c r="L20" s="475">
        <v>12033</v>
      </c>
      <c r="M20" s="475"/>
      <c r="N20" s="475"/>
      <c r="O20" s="475"/>
      <c r="P20" s="475"/>
      <c r="Q20" s="475"/>
      <c r="R20" s="476"/>
      <c r="S20" s="476"/>
      <c r="T20" s="476"/>
      <c r="U20" s="476"/>
      <c r="V20" s="477"/>
      <c r="W20" s="392"/>
      <c r="X20" s="393"/>
      <c r="Y20" s="393"/>
      <c r="Z20" s="393"/>
      <c r="AA20" s="393"/>
      <c r="AB20" s="393"/>
      <c r="AC20" s="478"/>
      <c r="AD20" s="478"/>
      <c r="AE20" s="478"/>
      <c r="AF20" s="478"/>
      <c r="AG20" s="478"/>
      <c r="AH20" s="478"/>
      <c r="AI20" s="478"/>
      <c r="AJ20" s="478"/>
      <c r="AK20" s="478"/>
      <c r="AL20" s="479"/>
      <c r="AM20" s="480"/>
      <c r="AN20" s="421"/>
      <c r="AO20" s="421"/>
      <c r="AP20" s="421"/>
      <c r="AQ20" s="421"/>
      <c r="AR20" s="421"/>
      <c r="AS20" s="421"/>
      <c r="AT20" s="422"/>
      <c r="AU20" s="481"/>
      <c r="AV20" s="482"/>
      <c r="AW20" s="482"/>
      <c r="AX20" s="483"/>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21"/>
      <c r="CE20" s="318"/>
      <c r="CF20" s="318"/>
      <c r="CG20" s="318"/>
      <c r="CH20" s="318"/>
      <c r="CI20" s="318"/>
      <c r="CJ20" s="318"/>
      <c r="CK20" s="318"/>
      <c r="CL20" s="318"/>
      <c r="CM20" s="318"/>
      <c r="CN20" s="318"/>
      <c r="CO20" s="318"/>
      <c r="CP20" s="318"/>
      <c r="CQ20" s="318"/>
      <c r="CR20" s="318"/>
      <c r="CS20" s="319"/>
      <c r="CT20" s="320"/>
      <c r="CU20" s="321"/>
      <c r="CV20" s="321"/>
      <c r="CW20" s="321"/>
      <c r="CX20" s="321"/>
      <c r="CY20" s="321"/>
      <c r="CZ20" s="321"/>
      <c r="DA20" s="322"/>
      <c r="DB20" s="320"/>
      <c r="DC20" s="321"/>
      <c r="DD20" s="321"/>
      <c r="DE20" s="321"/>
      <c r="DF20" s="321"/>
      <c r="DG20" s="321"/>
      <c r="DH20" s="321"/>
      <c r="DI20" s="322"/>
    </row>
    <row r="21" spans="1:113" ht="18.75" customHeight="1" x14ac:dyDescent="0.15">
      <c r="A21" s="3"/>
      <c r="B21" s="470" t="s">
        <v>241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432"/>
      <c r="AZ21" s="433"/>
      <c r="BA21" s="433"/>
      <c r="BB21" s="433"/>
      <c r="BC21" s="433"/>
      <c r="BD21" s="433"/>
      <c r="BE21" s="433"/>
      <c r="BF21" s="433"/>
      <c r="BG21" s="433"/>
      <c r="BH21" s="433"/>
      <c r="BI21" s="433"/>
      <c r="BJ21" s="433"/>
      <c r="BK21" s="433"/>
      <c r="BL21" s="433"/>
      <c r="BM21" s="434"/>
      <c r="BN21" s="435"/>
      <c r="BO21" s="436"/>
      <c r="BP21" s="436"/>
      <c r="BQ21" s="436"/>
      <c r="BR21" s="436"/>
      <c r="BS21" s="436"/>
      <c r="BT21" s="436"/>
      <c r="BU21" s="437"/>
      <c r="BV21" s="435"/>
      <c r="BW21" s="436"/>
      <c r="BX21" s="436"/>
      <c r="BY21" s="436"/>
      <c r="BZ21" s="436"/>
      <c r="CA21" s="436"/>
      <c r="CB21" s="436"/>
      <c r="CC21" s="437"/>
      <c r="CD21" s="21"/>
      <c r="CE21" s="318"/>
      <c r="CF21" s="318"/>
      <c r="CG21" s="318"/>
      <c r="CH21" s="318"/>
      <c r="CI21" s="318"/>
      <c r="CJ21" s="318"/>
      <c r="CK21" s="318"/>
      <c r="CL21" s="318"/>
      <c r="CM21" s="318"/>
      <c r="CN21" s="318"/>
      <c r="CO21" s="318"/>
      <c r="CP21" s="318"/>
      <c r="CQ21" s="318"/>
      <c r="CR21" s="318"/>
      <c r="CS21" s="319"/>
      <c r="CT21" s="320"/>
      <c r="CU21" s="321"/>
      <c r="CV21" s="321"/>
      <c r="CW21" s="321"/>
      <c r="CX21" s="321"/>
      <c r="CY21" s="321"/>
      <c r="CZ21" s="321"/>
      <c r="DA21" s="322"/>
      <c r="DB21" s="320"/>
      <c r="DC21" s="321"/>
      <c r="DD21" s="321"/>
      <c r="DE21" s="321"/>
      <c r="DF21" s="321"/>
      <c r="DG21" s="321"/>
      <c r="DH21" s="321"/>
      <c r="DI21" s="322"/>
    </row>
    <row r="22" spans="1:113" ht="18.75" customHeight="1" x14ac:dyDescent="0.15">
      <c r="A22" s="3"/>
      <c r="B22" s="439" t="s">
        <v>242</v>
      </c>
      <c r="C22" s="353"/>
      <c r="D22" s="354"/>
      <c r="E22" s="332" t="s">
        <v>9</v>
      </c>
      <c r="F22" s="333"/>
      <c r="G22" s="333"/>
      <c r="H22" s="333"/>
      <c r="I22" s="333"/>
      <c r="J22" s="333"/>
      <c r="K22" s="334"/>
      <c r="L22" s="332" t="s">
        <v>244</v>
      </c>
      <c r="M22" s="333"/>
      <c r="N22" s="333"/>
      <c r="O22" s="333"/>
      <c r="P22" s="334"/>
      <c r="Q22" s="338" t="s">
        <v>246</v>
      </c>
      <c r="R22" s="339"/>
      <c r="S22" s="339"/>
      <c r="T22" s="339"/>
      <c r="U22" s="339"/>
      <c r="V22" s="340"/>
      <c r="W22" s="352" t="s">
        <v>247</v>
      </c>
      <c r="X22" s="353"/>
      <c r="Y22" s="354"/>
      <c r="Z22" s="332" t="s">
        <v>9</v>
      </c>
      <c r="AA22" s="333"/>
      <c r="AB22" s="333"/>
      <c r="AC22" s="333"/>
      <c r="AD22" s="333"/>
      <c r="AE22" s="333"/>
      <c r="AF22" s="333"/>
      <c r="AG22" s="334"/>
      <c r="AH22" s="344" t="s">
        <v>183</v>
      </c>
      <c r="AI22" s="333"/>
      <c r="AJ22" s="333"/>
      <c r="AK22" s="333"/>
      <c r="AL22" s="334"/>
      <c r="AM22" s="344" t="s">
        <v>248</v>
      </c>
      <c r="AN22" s="345"/>
      <c r="AO22" s="345"/>
      <c r="AP22" s="345"/>
      <c r="AQ22" s="345"/>
      <c r="AR22" s="346"/>
      <c r="AS22" s="338" t="s">
        <v>246</v>
      </c>
      <c r="AT22" s="339"/>
      <c r="AU22" s="339"/>
      <c r="AV22" s="339"/>
      <c r="AW22" s="339"/>
      <c r="AX22" s="350"/>
      <c r="AY22" s="460" t="s">
        <v>250</v>
      </c>
      <c r="AZ22" s="461"/>
      <c r="BA22" s="461"/>
      <c r="BB22" s="461"/>
      <c r="BC22" s="461"/>
      <c r="BD22" s="461"/>
      <c r="BE22" s="461"/>
      <c r="BF22" s="461"/>
      <c r="BG22" s="461"/>
      <c r="BH22" s="461"/>
      <c r="BI22" s="461"/>
      <c r="BJ22" s="461"/>
      <c r="BK22" s="461"/>
      <c r="BL22" s="461"/>
      <c r="BM22" s="462"/>
      <c r="BN22" s="444">
        <v>14693512</v>
      </c>
      <c r="BO22" s="445"/>
      <c r="BP22" s="445"/>
      <c r="BQ22" s="445"/>
      <c r="BR22" s="445"/>
      <c r="BS22" s="445"/>
      <c r="BT22" s="445"/>
      <c r="BU22" s="446"/>
      <c r="BV22" s="444">
        <v>14631227</v>
      </c>
      <c r="BW22" s="445"/>
      <c r="BX22" s="445"/>
      <c r="BY22" s="445"/>
      <c r="BZ22" s="445"/>
      <c r="CA22" s="445"/>
      <c r="CB22" s="445"/>
      <c r="CC22" s="446"/>
      <c r="CD22" s="21"/>
      <c r="CE22" s="318"/>
      <c r="CF22" s="318"/>
      <c r="CG22" s="318"/>
      <c r="CH22" s="318"/>
      <c r="CI22" s="318"/>
      <c r="CJ22" s="318"/>
      <c r="CK22" s="318"/>
      <c r="CL22" s="318"/>
      <c r="CM22" s="318"/>
      <c r="CN22" s="318"/>
      <c r="CO22" s="318"/>
      <c r="CP22" s="318"/>
      <c r="CQ22" s="318"/>
      <c r="CR22" s="318"/>
      <c r="CS22" s="319"/>
      <c r="CT22" s="320"/>
      <c r="CU22" s="321"/>
      <c r="CV22" s="321"/>
      <c r="CW22" s="321"/>
      <c r="CX22" s="321"/>
      <c r="CY22" s="321"/>
      <c r="CZ22" s="321"/>
      <c r="DA22" s="322"/>
      <c r="DB22" s="320"/>
      <c r="DC22" s="321"/>
      <c r="DD22" s="321"/>
      <c r="DE22" s="321"/>
      <c r="DF22" s="321"/>
      <c r="DG22" s="321"/>
      <c r="DH22" s="321"/>
      <c r="DI22" s="322"/>
    </row>
    <row r="23" spans="1:113" ht="18.75" customHeight="1" x14ac:dyDescent="0.15">
      <c r="A23" s="3"/>
      <c r="B23" s="440"/>
      <c r="C23" s="356"/>
      <c r="D23" s="357"/>
      <c r="E23" s="335"/>
      <c r="F23" s="336"/>
      <c r="G23" s="336"/>
      <c r="H23" s="336"/>
      <c r="I23" s="336"/>
      <c r="J23" s="336"/>
      <c r="K23" s="337"/>
      <c r="L23" s="335"/>
      <c r="M23" s="336"/>
      <c r="N23" s="336"/>
      <c r="O23" s="336"/>
      <c r="P23" s="337"/>
      <c r="Q23" s="341"/>
      <c r="R23" s="342"/>
      <c r="S23" s="342"/>
      <c r="T23" s="342"/>
      <c r="U23" s="342"/>
      <c r="V23" s="343"/>
      <c r="W23" s="355"/>
      <c r="X23" s="356"/>
      <c r="Y23" s="357"/>
      <c r="Z23" s="335"/>
      <c r="AA23" s="336"/>
      <c r="AB23" s="336"/>
      <c r="AC23" s="336"/>
      <c r="AD23" s="336"/>
      <c r="AE23" s="336"/>
      <c r="AF23" s="336"/>
      <c r="AG23" s="337"/>
      <c r="AH23" s="335"/>
      <c r="AI23" s="336"/>
      <c r="AJ23" s="336"/>
      <c r="AK23" s="336"/>
      <c r="AL23" s="337"/>
      <c r="AM23" s="347"/>
      <c r="AN23" s="348"/>
      <c r="AO23" s="348"/>
      <c r="AP23" s="348"/>
      <c r="AQ23" s="348"/>
      <c r="AR23" s="349"/>
      <c r="AS23" s="341"/>
      <c r="AT23" s="342"/>
      <c r="AU23" s="342"/>
      <c r="AV23" s="342"/>
      <c r="AW23" s="342"/>
      <c r="AX23" s="351"/>
      <c r="AY23" s="454" t="s">
        <v>252</v>
      </c>
      <c r="AZ23" s="455"/>
      <c r="BA23" s="455"/>
      <c r="BB23" s="455"/>
      <c r="BC23" s="455"/>
      <c r="BD23" s="455"/>
      <c r="BE23" s="455"/>
      <c r="BF23" s="455"/>
      <c r="BG23" s="455"/>
      <c r="BH23" s="455"/>
      <c r="BI23" s="455"/>
      <c r="BJ23" s="455"/>
      <c r="BK23" s="455"/>
      <c r="BL23" s="455"/>
      <c r="BM23" s="456"/>
      <c r="BN23" s="457">
        <v>9170221</v>
      </c>
      <c r="BO23" s="458"/>
      <c r="BP23" s="458"/>
      <c r="BQ23" s="458"/>
      <c r="BR23" s="458"/>
      <c r="BS23" s="458"/>
      <c r="BT23" s="458"/>
      <c r="BU23" s="459"/>
      <c r="BV23" s="457">
        <v>9029948</v>
      </c>
      <c r="BW23" s="458"/>
      <c r="BX23" s="458"/>
      <c r="BY23" s="458"/>
      <c r="BZ23" s="458"/>
      <c r="CA23" s="458"/>
      <c r="CB23" s="458"/>
      <c r="CC23" s="459"/>
      <c r="CD23" s="21"/>
      <c r="CE23" s="318"/>
      <c r="CF23" s="318"/>
      <c r="CG23" s="318"/>
      <c r="CH23" s="318"/>
      <c r="CI23" s="318"/>
      <c r="CJ23" s="318"/>
      <c r="CK23" s="318"/>
      <c r="CL23" s="318"/>
      <c r="CM23" s="318"/>
      <c r="CN23" s="318"/>
      <c r="CO23" s="318"/>
      <c r="CP23" s="318"/>
      <c r="CQ23" s="318"/>
      <c r="CR23" s="318"/>
      <c r="CS23" s="319"/>
      <c r="CT23" s="320"/>
      <c r="CU23" s="321"/>
      <c r="CV23" s="321"/>
      <c r="CW23" s="321"/>
      <c r="CX23" s="321"/>
      <c r="CY23" s="321"/>
      <c r="CZ23" s="321"/>
      <c r="DA23" s="322"/>
      <c r="DB23" s="320"/>
      <c r="DC23" s="321"/>
      <c r="DD23" s="321"/>
      <c r="DE23" s="321"/>
      <c r="DF23" s="321"/>
      <c r="DG23" s="321"/>
      <c r="DH23" s="321"/>
      <c r="DI23" s="322"/>
    </row>
    <row r="24" spans="1:113" ht="18.75" customHeight="1" x14ac:dyDescent="0.15">
      <c r="A24" s="3"/>
      <c r="B24" s="440"/>
      <c r="C24" s="356"/>
      <c r="D24" s="357"/>
      <c r="E24" s="447" t="s">
        <v>254</v>
      </c>
      <c r="F24" s="448"/>
      <c r="G24" s="448"/>
      <c r="H24" s="448"/>
      <c r="I24" s="448"/>
      <c r="J24" s="448"/>
      <c r="K24" s="449"/>
      <c r="L24" s="450">
        <v>1</v>
      </c>
      <c r="M24" s="451"/>
      <c r="N24" s="451"/>
      <c r="O24" s="451"/>
      <c r="P24" s="452"/>
      <c r="Q24" s="450">
        <v>7400</v>
      </c>
      <c r="R24" s="451"/>
      <c r="S24" s="451"/>
      <c r="T24" s="451"/>
      <c r="U24" s="451"/>
      <c r="V24" s="452"/>
      <c r="W24" s="355"/>
      <c r="X24" s="356"/>
      <c r="Y24" s="357"/>
      <c r="Z24" s="447" t="s">
        <v>255</v>
      </c>
      <c r="AA24" s="448"/>
      <c r="AB24" s="448"/>
      <c r="AC24" s="448"/>
      <c r="AD24" s="448"/>
      <c r="AE24" s="448"/>
      <c r="AF24" s="448"/>
      <c r="AG24" s="449"/>
      <c r="AH24" s="450">
        <v>368</v>
      </c>
      <c r="AI24" s="451"/>
      <c r="AJ24" s="451"/>
      <c r="AK24" s="451"/>
      <c r="AL24" s="452"/>
      <c r="AM24" s="450">
        <v>1097744</v>
      </c>
      <c r="AN24" s="451"/>
      <c r="AO24" s="451"/>
      <c r="AP24" s="451"/>
      <c r="AQ24" s="451"/>
      <c r="AR24" s="452"/>
      <c r="AS24" s="450">
        <v>2983</v>
      </c>
      <c r="AT24" s="451"/>
      <c r="AU24" s="451"/>
      <c r="AV24" s="451"/>
      <c r="AW24" s="451"/>
      <c r="AX24" s="453"/>
      <c r="AY24" s="432" t="s">
        <v>257</v>
      </c>
      <c r="AZ24" s="433"/>
      <c r="BA24" s="433"/>
      <c r="BB24" s="433"/>
      <c r="BC24" s="433"/>
      <c r="BD24" s="433"/>
      <c r="BE24" s="433"/>
      <c r="BF24" s="433"/>
      <c r="BG24" s="433"/>
      <c r="BH24" s="433"/>
      <c r="BI24" s="433"/>
      <c r="BJ24" s="433"/>
      <c r="BK24" s="433"/>
      <c r="BL24" s="433"/>
      <c r="BM24" s="434"/>
      <c r="BN24" s="457">
        <v>11032602</v>
      </c>
      <c r="BO24" s="458"/>
      <c r="BP24" s="458"/>
      <c r="BQ24" s="458"/>
      <c r="BR24" s="458"/>
      <c r="BS24" s="458"/>
      <c r="BT24" s="458"/>
      <c r="BU24" s="459"/>
      <c r="BV24" s="457">
        <v>10869874</v>
      </c>
      <c r="BW24" s="458"/>
      <c r="BX24" s="458"/>
      <c r="BY24" s="458"/>
      <c r="BZ24" s="458"/>
      <c r="CA24" s="458"/>
      <c r="CB24" s="458"/>
      <c r="CC24" s="459"/>
      <c r="CD24" s="21"/>
      <c r="CE24" s="318"/>
      <c r="CF24" s="318"/>
      <c r="CG24" s="318"/>
      <c r="CH24" s="318"/>
      <c r="CI24" s="318"/>
      <c r="CJ24" s="318"/>
      <c r="CK24" s="318"/>
      <c r="CL24" s="318"/>
      <c r="CM24" s="318"/>
      <c r="CN24" s="318"/>
      <c r="CO24" s="318"/>
      <c r="CP24" s="318"/>
      <c r="CQ24" s="318"/>
      <c r="CR24" s="318"/>
      <c r="CS24" s="319"/>
      <c r="CT24" s="320"/>
      <c r="CU24" s="321"/>
      <c r="CV24" s="321"/>
      <c r="CW24" s="321"/>
      <c r="CX24" s="321"/>
      <c r="CY24" s="321"/>
      <c r="CZ24" s="321"/>
      <c r="DA24" s="322"/>
      <c r="DB24" s="320"/>
      <c r="DC24" s="321"/>
      <c r="DD24" s="321"/>
      <c r="DE24" s="321"/>
      <c r="DF24" s="321"/>
      <c r="DG24" s="321"/>
      <c r="DH24" s="321"/>
      <c r="DI24" s="322"/>
    </row>
    <row r="25" spans="1:113" ht="18.75" customHeight="1" x14ac:dyDescent="0.15">
      <c r="A25" s="3"/>
      <c r="B25" s="440"/>
      <c r="C25" s="356"/>
      <c r="D25" s="357"/>
      <c r="E25" s="447" t="s">
        <v>259</v>
      </c>
      <c r="F25" s="448"/>
      <c r="G25" s="448"/>
      <c r="H25" s="448"/>
      <c r="I25" s="448"/>
      <c r="J25" s="448"/>
      <c r="K25" s="449"/>
      <c r="L25" s="450">
        <v>1</v>
      </c>
      <c r="M25" s="451"/>
      <c r="N25" s="451"/>
      <c r="O25" s="451"/>
      <c r="P25" s="452"/>
      <c r="Q25" s="450">
        <v>6150</v>
      </c>
      <c r="R25" s="451"/>
      <c r="S25" s="451"/>
      <c r="T25" s="451"/>
      <c r="U25" s="451"/>
      <c r="V25" s="452"/>
      <c r="W25" s="355"/>
      <c r="X25" s="356"/>
      <c r="Y25" s="357"/>
      <c r="Z25" s="447" t="s">
        <v>261</v>
      </c>
      <c r="AA25" s="448"/>
      <c r="AB25" s="448"/>
      <c r="AC25" s="448"/>
      <c r="AD25" s="448"/>
      <c r="AE25" s="448"/>
      <c r="AF25" s="448"/>
      <c r="AG25" s="449"/>
      <c r="AH25" s="450">
        <v>57</v>
      </c>
      <c r="AI25" s="451"/>
      <c r="AJ25" s="451"/>
      <c r="AK25" s="451"/>
      <c r="AL25" s="452"/>
      <c r="AM25" s="450">
        <v>168549</v>
      </c>
      <c r="AN25" s="451"/>
      <c r="AO25" s="451"/>
      <c r="AP25" s="451"/>
      <c r="AQ25" s="451"/>
      <c r="AR25" s="452"/>
      <c r="AS25" s="450">
        <v>2957</v>
      </c>
      <c r="AT25" s="451"/>
      <c r="AU25" s="451"/>
      <c r="AV25" s="451"/>
      <c r="AW25" s="451"/>
      <c r="AX25" s="453"/>
      <c r="AY25" s="460" t="s">
        <v>36</v>
      </c>
      <c r="AZ25" s="461"/>
      <c r="BA25" s="461"/>
      <c r="BB25" s="461"/>
      <c r="BC25" s="461"/>
      <c r="BD25" s="461"/>
      <c r="BE25" s="461"/>
      <c r="BF25" s="461"/>
      <c r="BG25" s="461"/>
      <c r="BH25" s="461"/>
      <c r="BI25" s="461"/>
      <c r="BJ25" s="461"/>
      <c r="BK25" s="461"/>
      <c r="BL25" s="461"/>
      <c r="BM25" s="462"/>
      <c r="BN25" s="444">
        <v>2580326</v>
      </c>
      <c r="BO25" s="445"/>
      <c r="BP25" s="445"/>
      <c r="BQ25" s="445"/>
      <c r="BR25" s="445"/>
      <c r="BS25" s="445"/>
      <c r="BT25" s="445"/>
      <c r="BU25" s="446"/>
      <c r="BV25" s="444">
        <v>2302330</v>
      </c>
      <c r="BW25" s="445"/>
      <c r="BX25" s="445"/>
      <c r="BY25" s="445"/>
      <c r="BZ25" s="445"/>
      <c r="CA25" s="445"/>
      <c r="CB25" s="445"/>
      <c r="CC25" s="446"/>
      <c r="CD25" s="21"/>
      <c r="CE25" s="318"/>
      <c r="CF25" s="318"/>
      <c r="CG25" s="318"/>
      <c r="CH25" s="318"/>
      <c r="CI25" s="318"/>
      <c r="CJ25" s="318"/>
      <c r="CK25" s="318"/>
      <c r="CL25" s="318"/>
      <c r="CM25" s="318"/>
      <c r="CN25" s="318"/>
      <c r="CO25" s="318"/>
      <c r="CP25" s="318"/>
      <c r="CQ25" s="318"/>
      <c r="CR25" s="318"/>
      <c r="CS25" s="319"/>
      <c r="CT25" s="320"/>
      <c r="CU25" s="321"/>
      <c r="CV25" s="321"/>
      <c r="CW25" s="321"/>
      <c r="CX25" s="321"/>
      <c r="CY25" s="321"/>
      <c r="CZ25" s="321"/>
      <c r="DA25" s="322"/>
      <c r="DB25" s="320"/>
      <c r="DC25" s="321"/>
      <c r="DD25" s="321"/>
      <c r="DE25" s="321"/>
      <c r="DF25" s="321"/>
      <c r="DG25" s="321"/>
      <c r="DH25" s="321"/>
      <c r="DI25" s="322"/>
    </row>
    <row r="26" spans="1:113" ht="18.75" customHeight="1" x14ac:dyDescent="0.15">
      <c r="A26" s="3"/>
      <c r="B26" s="440"/>
      <c r="C26" s="356"/>
      <c r="D26" s="357"/>
      <c r="E26" s="447" t="s">
        <v>262</v>
      </c>
      <c r="F26" s="448"/>
      <c r="G26" s="448"/>
      <c r="H26" s="448"/>
      <c r="I26" s="448"/>
      <c r="J26" s="448"/>
      <c r="K26" s="449"/>
      <c r="L26" s="450">
        <v>1</v>
      </c>
      <c r="M26" s="451"/>
      <c r="N26" s="451"/>
      <c r="O26" s="451"/>
      <c r="P26" s="452"/>
      <c r="Q26" s="450">
        <v>5810</v>
      </c>
      <c r="R26" s="451"/>
      <c r="S26" s="451"/>
      <c r="T26" s="451"/>
      <c r="U26" s="451"/>
      <c r="V26" s="452"/>
      <c r="W26" s="355"/>
      <c r="X26" s="356"/>
      <c r="Y26" s="357"/>
      <c r="Z26" s="447" t="s">
        <v>263</v>
      </c>
      <c r="AA26" s="466"/>
      <c r="AB26" s="466"/>
      <c r="AC26" s="466"/>
      <c r="AD26" s="466"/>
      <c r="AE26" s="466"/>
      <c r="AF26" s="466"/>
      <c r="AG26" s="467"/>
      <c r="AH26" s="450">
        <v>8</v>
      </c>
      <c r="AI26" s="451"/>
      <c r="AJ26" s="451"/>
      <c r="AK26" s="451"/>
      <c r="AL26" s="452"/>
      <c r="AM26" s="450">
        <v>20576</v>
      </c>
      <c r="AN26" s="451"/>
      <c r="AO26" s="451"/>
      <c r="AP26" s="451"/>
      <c r="AQ26" s="451"/>
      <c r="AR26" s="452"/>
      <c r="AS26" s="450">
        <v>2572</v>
      </c>
      <c r="AT26" s="451"/>
      <c r="AU26" s="451"/>
      <c r="AV26" s="451"/>
      <c r="AW26" s="451"/>
      <c r="AX26" s="453"/>
      <c r="AY26" s="468" t="s">
        <v>264</v>
      </c>
      <c r="AZ26" s="419"/>
      <c r="BA26" s="419"/>
      <c r="BB26" s="419"/>
      <c r="BC26" s="419"/>
      <c r="BD26" s="419"/>
      <c r="BE26" s="419"/>
      <c r="BF26" s="419"/>
      <c r="BG26" s="419"/>
      <c r="BH26" s="419"/>
      <c r="BI26" s="419"/>
      <c r="BJ26" s="419"/>
      <c r="BK26" s="419"/>
      <c r="BL26" s="419"/>
      <c r="BM26" s="469"/>
      <c r="BN26" s="457" t="s">
        <v>202</v>
      </c>
      <c r="BO26" s="458"/>
      <c r="BP26" s="458"/>
      <c r="BQ26" s="458"/>
      <c r="BR26" s="458"/>
      <c r="BS26" s="458"/>
      <c r="BT26" s="458"/>
      <c r="BU26" s="459"/>
      <c r="BV26" s="457" t="s">
        <v>202</v>
      </c>
      <c r="BW26" s="458"/>
      <c r="BX26" s="458"/>
      <c r="BY26" s="458"/>
      <c r="BZ26" s="458"/>
      <c r="CA26" s="458"/>
      <c r="CB26" s="458"/>
      <c r="CC26" s="459"/>
      <c r="CD26" s="21"/>
      <c r="CE26" s="318"/>
      <c r="CF26" s="318"/>
      <c r="CG26" s="318"/>
      <c r="CH26" s="318"/>
      <c r="CI26" s="318"/>
      <c r="CJ26" s="318"/>
      <c r="CK26" s="318"/>
      <c r="CL26" s="318"/>
      <c r="CM26" s="318"/>
      <c r="CN26" s="318"/>
      <c r="CO26" s="318"/>
      <c r="CP26" s="318"/>
      <c r="CQ26" s="318"/>
      <c r="CR26" s="318"/>
      <c r="CS26" s="319"/>
      <c r="CT26" s="320"/>
      <c r="CU26" s="321"/>
      <c r="CV26" s="321"/>
      <c r="CW26" s="321"/>
      <c r="CX26" s="321"/>
      <c r="CY26" s="321"/>
      <c r="CZ26" s="321"/>
      <c r="DA26" s="322"/>
      <c r="DB26" s="320"/>
      <c r="DC26" s="321"/>
      <c r="DD26" s="321"/>
      <c r="DE26" s="321"/>
      <c r="DF26" s="321"/>
      <c r="DG26" s="321"/>
      <c r="DH26" s="321"/>
      <c r="DI26" s="322"/>
    </row>
    <row r="27" spans="1:113" ht="18.75" customHeight="1" x14ac:dyDescent="0.15">
      <c r="A27" s="3"/>
      <c r="B27" s="440"/>
      <c r="C27" s="356"/>
      <c r="D27" s="357"/>
      <c r="E27" s="447" t="s">
        <v>265</v>
      </c>
      <c r="F27" s="448"/>
      <c r="G27" s="448"/>
      <c r="H27" s="448"/>
      <c r="I27" s="448"/>
      <c r="J27" s="448"/>
      <c r="K27" s="449"/>
      <c r="L27" s="450">
        <v>1</v>
      </c>
      <c r="M27" s="451"/>
      <c r="N27" s="451"/>
      <c r="O27" s="451"/>
      <c r="P27" s="452"/>
      <c r="Q27" s="450">
        <v>3900</v>
      </c>
      <c r="R27" s="451"/>
      <c r="S27" s="451"/>
      <c r="T27" s="451"/>
      <c r="U27" s="451"/>
      <c r="V27" s="452"/>
      <c r="W27" s="355"/>
      <c r="X27" s="356"/>
      <c r="Y27" s="357"/>
      <c r="Z27" s="447" t="s">
        <v>267</v>
      </c>
      <c r="AA27" s="448"/>
      <c r="AB27" s="448"/>
      <c r="AC27" s="448"/>
      <c r="AD27" s="448"/>
      <c r="AE27" s="448"/>
      <c r="AF27" s="448"/>
      <c r="AG27" s="449"/>
      <c r="AH27" s="450" t="s">
        <v>202</v>
      </c>
      <c r="AI27" s="451"/>
      <c r="AJ27" s="451"/>
      <c r="AK27" s="451"/>
      <c r="AL27" s="452"/>
      <c r="AM27" s="450" t="s">
        <v>202</v>
      </c>
      <c r="AN27" s="451"/>
      <c r="AO27" s="451"/>
      <c r="AP27" s="451"/>
      <c r="AQ27" s="451"/>
      <c r="AR27" s="452"/>
      <c r="AS27" s="450" t="s">
        <v>202</v>
      </c>
      <c r="AT27" s="451"/>
      <c r="AU27" s="451"/>
      <c r="AV27" s="451"/>
      <c r="AW27" s="451"/>
      <c r="AX27" s="453"/>
      <c r="AY27" s="463" t="s">
        <v>269</v>
      </c>
      <c r="AZ27" s="464"/>
      <c r="BA27" s="464"/>
      <c r="BB27" s="464"/>
      <c r="BC27" s="464"/>
      <c r="BD27" s="464"/>
      <c r="BE27" s="464"/>
      <c r="BF27" s="464"/>
      <c r="BG27" s="464"/>
      <c r="BH27" s="464"/>
      <c r="BI27" s="464"/>
      <c r="BJ27" s="464"/>
      <c r="BK27" s="464"/>
      <c r="BL27" s="464"/>
      <c r="BM27" s="465"/>
      <c r="BN27" s="435">
        <v>287679</v>
      </c>
      <c r="BO27" s="436"/>
      <c r="BP27" s="436"/>
      <c r="BQ27" s="436"/>
      <c r="BR27" s="436"/>
      <c r="BS27" s="436"/>
      <c r="BT27" s="436"/>
      <c r="BU27" s="437"/>
      <c r="BV27" s="435">
        <v>287679</v>
      </c>
      <c r="BW27" s="436"/>
      <c r="BX27" s="436"/>
      <c r="BY27" s="436"/>
      <c r="BZ27" s="436"/>
      <c r="CA27" s="436"/>
      <c r="CB27" s="436"/>
      <c r="CC27" s="437"/>
      <c r="CD27" s="17"/>
      <c r="CE27" s="318"/>
      <c r="CF27" s="318"/>
      <c r="CG27" s="318"/>
      <c r="CH27" s="318"/>
      <c r="CI27" s="318"/>
      <c r="CJ27" s="318"/>
      <c r="CK27" s="318"/>
      <c r="CL27" s="318"/>
      <c r="CM27" s="318"/>
      <c r="CN27" s="318"/>
      <c r="CO27" s="318"/>
      <c r="CP27" s="318"/>
      <c r="CQ27" s="318"/>
      <c r="CR27" s="318"/>
      <c r="CS27" s="319"/>
      <c r="CT27" s="320"/>
      <c r="CU27" s="321"/>
      <c r="CV27" s="321"/>
      <c r="CW27" s="321"/>
      <c r="CX27" s="321"/>
      <c r="CY27" s="321"/>
      <c r="CZ27" s="321"/>
      <c r="DA27" s="322"/>
      <c r="DB27" s="320"/>
      <c r="DC27" s="321"/>
      <c r="DD27" s="321"/>
      <c r="DE27" s="321"/>
      <c r="DF27" s="321"/>
      <c r="DG27" s="321"/>
      <c r="DH27" s="321"/>
      <c r="DI27" s="322"/>
    </row>
    <row r="28" spans="1:113" ht="18.75" customHeight="1" x14ac:dyDescent="0.15">
      <c r="A28" s="3"/>
      <c r="B28" s="440"/>
      <c r="C28" s="356"/>
      <c r="D28" s="357"/>
      <c r="E28" s="447" t="s">
        <v>270</v>
      </c>
      <c r="F28" s="448"/>
      <c r="G28" s="448"/>
      <c r="H28" s="448"/>
      <c r="I28" s="448"/>
      <c r="J28" s="448"/>
      <c r="K28" s="449"/>
      <c r="L28" s="450">
        <v>1</v>
      </c>
      <c r="M28" s="451"/>
      <c r="N28" s="451"/>
      <c r="O28" s="451"/>
      <c r="P28" s="452"/>
      <c r="Q28" s="450">
        <v>3300</v>
      </c>
      <c r="R28" s="451"/>
      <c r="S28" s="451"/>
      <c r="T28" s="451"/>
      <c r="U28" s="451"/>
      <c r="V28" s="452"/>
      <c r="W28" s="355"/>
      <c r="X28" s="356"/>
      <c r="Y28" s="357"/>
      <c r="Z28" s="447" t="s">
        <v>37</v>
      </c>
      <c r="AA28" s="448"/>
      <c r="AB28" s="448"/>
      <c r="AC28" s="448"/>
      <c r="AD28" s="448"/>
      <c r="AE28" s="448"/>
      <c r="AF28" s="448"/>
      <c r="AG28" s="449"/>
      <c r="AH28" s="450" t="s">
        <v>202</v>
      </c>
      <c r="AI28" s="451"/>
      <c r="AJ28" s="451"/>
      <c r="AK28" s="451"/>
      <c r="AL28" s="452"/>
      <c r="AM28" s="450" t="s">
        <v>202</v>
      </c>
      <c r="AN28" s="451"/>
      <c r="AO28" s="451"/>
      <c r="AP28" s="451"/>
      <c r="AQ28" s="451"/>
      <c r="AR28" s="452"/>
      <c r="AS28" s="450" t="s">
        <v>202</v>
      </c>
      <c r="AT28" s="451"/>
      <c r="AU28" s="451"/>
      <c r="AV28" s="451"/>
      <c r="AW28" s="451"/>
      <c r="AX28" s="453"/>
      <c r="AY28" s="323" t="s">
        <v>273</v>
      </c>
      <c r="AZ28" s="324"/>
      <c r="BA28" s="324"/>
      <c r="BB28" s="325"/>
      <c r="BC28" s="460" t="s">
        <v>106</v>
      </c>
      <c r="BD28" s="461"/>
      <c r="BE28" s="461"/>
      <c r="BF28" s="461"/>
      <c r="BG28" s="461"/>
      <c r="BH28" s="461"/>
      <c r="BI28" s="461"/>
      <c r="BJ28" s="461"/>
      <c r="BK28" s="461"/>
      <c r="BL28" s="461"/>
      <c r="BM28" s="462"/>
      <c r="BN28" s="444">
        <v>4684690</v>
      </c>
      <c r="BO28" s="445"/>
      <c r="BP28" s="445"/>
      <c r="BQ28" s="445"/>
      <c r="BR28" s="445"/>
      <c r="BS28" s="445"/>
      <c r="BT28" s="445"/>
      <c r="BU28" s="446"/>
      <c r="BV28" s="444">
        <v>4596411</v>
      </c>
      <c r="BW28" s="445"/>
      <c r="BX28" s="445"/>
      <c r="BY28" s="445"/>
      <c r="BZ28" s="445"/>
      <c r="CA28" s="445"/>
      <c r="CB28" s="445"/>
      <c r="CC28" s="446"/>
      <c r="CD28" s="21"/>
      <c r="CE28" s="318"/>
      <c r="CF28" s="318"/>
      <c r="CG28" s="318"/>
      <c r="CH28" s="318"/>
      <c r="CI28" s="318"/>
      <c r="CJ28" s="318"/>
      <c r="CK28" s="318"/>
      <c r="CL28" s="318"/>
      <c r="CM28" s="318"/>
      <c r="CN28" s="318"/>
      <c r="CO28" s="318"/>
      <c r="CP28" s="318"/>
      <c r="CQ28" s="318"/>
      <c r="CR28" s="318"/>
      <c r="CS28" s="319"/>
      <c r="CT28" s="320"/>
      <c r="CU28" s="321"/>
      <c r="CV28" s="321"/>
      <c r="CW28" s="321"/>
      <c r="CX28" s="321"/>
      <c r="CY28" s="321"/>
      <c r="CZ28" s="321"/>
      <c r="DA28" s="322"/>
      <c r="DB28" s="320"/>
      <c r="DC28" s="321"/>
      <c r="DD28" s="321"/>
      <c r="DE28" s="321"/>
      <c r="DF28" s="321"/>
      <c r="DG28" s="321"/>
      <c r="DH28" s="321"/>
      <c r="DI28" s="322"/>
    </row>
    <row r="29" spans="1:113" ht="18.75" customHeight="1" x14ac:dyDescent="0.15">
      <c r="A29" s="3"/>
      <c r="B29" s="440"/>
      <c r="C29" s="356"/>
      <c r="D29" s="357"/>
      <c r="E29" s="447" t="s">
        <v>274</v>
      </c>
      <c r="F29" s="448"/>
      <c r="G29" s="448"/>
      <c r="H29" s="448"/>
      <c r="I29" s="448"/>
      <c r="J29" s="448"/>
      <c r="K29" s="449"/>
      <c r="L29" s="450">
        <v>18</v>
      </c>
      <c r="M29" s="451"/>
      <c r="N29" s="451"/>
      <c r="O29" s="451"/>
      <c r="P29" s="452"/>
      <c r="Q29" s="450">
        <v>2850</v>
      </c>
      <c r="R29" s="451"/>
      <c r="S29" s="451"/>
      <c r="T29" s="451"/>
      <c r="U29" s="451"/>
      <c r="V29" s="452"/>
      <c r="W29" s="358"/>
      <c r="X29" s="359"/>
      <c r="Y29" s="360"/>
      <c r="Z29" s="447" t="s">
        <v>276</v>
      </c>
      <c r="AA29" s="448"/>
      <c r="AB29" s="448"/>
      <c r="AC29" s="448"/>
      <c r="AD29" s="448"/>
      <c r="AE29" s="448"/>
      <c r="AF29" s="448"/>
      <c r="AG29" s="449"/>
      <c r="AH29" s="450">
        <v>368</v>
      </c>
      <c r="AI29" s="451"/>
      <c r="AJ29" s="451"/>
      <c r="AK29" s="451"/>
      <c r="AL29" s="452"/>
      <c r="AM29" s="450">
        <v>1097744</v>
      </c>
      <c r="AN29" s="451"/>
      <c r="AO29" s="451"/>
      <c r="AP29" s="451"/>
      <c r="AQ29" s="451"/>
      <c r="AR29" s="452"/>
      <c r="AS29" s="450">
        <v>2983</v>
      </c>
      <c r="AT29" s="451"/>
      <c r="AU29" s="451"/>
      <c r="AV29" s="451"/>
      <c r="AW29" s="451"/>
      <c r="AX29" s="453"/>
      <c r="AY29" s="326"/>
      <c r="AZ29" s="327"/>
      <c r="BA29" s="327"/>
      <c r="BB29" s="328"/>
      <c r="BC29" s="454" t="s">
        <v>277</v>
      </c>
      <c r="BD29" s="455"/>
      <c r="BE29" s="455"/>
      <c r="BF29" s="455"/>
      <c r="BG29" s="455"/>
      <c r="BH29" s="455"/>
      <c r="BI29" s="455"/>
      <c r="BJ29" s="455"/>
      <c r="BK29" s="455"/>
      <c r="BL29" s="455"/>
      <c r="BM29" s="456"/>
      <c r="BN29" s="457">
        <v>948366</v>
      </c>
      <c r="BO29" s="458"/>
      <c r="BP29" s="458"/>
      <c r="BQ29" s="458"/>
      <c r="BR29" s="458"/>
      <c r="BS29" s="458"/>
      <c r="BT29" s="458"/>
      <c r="BU29" s="459"/>
      <c r="BV29" s="457">
        <v>948366</v>
      </c>
      <c r="BW29" s="458"/>
      <c r="BX29" s="458"/>
      <c r="BY29" s="458"/>
      <c r="BZ29" s="458"/>
      <c r="CA29" s="458"/>
      <c r="CB29" s="458"/>
      <c r="CC29" s="459"/>
      <c r="CD29" s="17"/>
      <c r="CE29" s="318"/>
      <c r="CF29" s="318"/>
      <c r="CG29" s="318"/>
      <c r="CH29" s="318"/>
      <c r="CI29" s="318"/>
      <c r="CJ29" s="318"/>
      <c r="CK29" s="318"/>
      <c r="CL29" s="318"/>
      <c r="CM29" s="318"/>
      <c r="CN29" s="318"/>
      <c r="CO29" s="318"/>
      <c r="CP29" s="318"/>
      <c r="CQ29" s="318"/>
      <c r="CR29" s="318"/>
      <c r="CS29" s="319"/>
      <c r="CT29" s="320"/>
      <c r="CU29" s="321"/>
      <c r="CV29" s="321"/>
      <c r="CW29" s="321"/>
      <c r="CX29" s="321"/>
      <c r="CY29" s="321"/>
      <c r="CZ29" s="321"/>
      <c r="DA29" s="322"/>
      <c r="DB29" s="320"/>
      <c r="DC29" s="321"/>
      <c r="DD29" s="321"/>
      <c r="DE29" s="321"/>
      <c r="DF29" s="321"/>
      <c r="DG29" s="321"/>
      <c r="DH29" s="321"/>
      <c r="DI29" s="322"/>
    </row>
    <row r="30" spans="1:113" ht="18.75" customHeight="1" x14ac:dyDescent="0.15">
      <c r="A30" s="3"/>
      <c r="B30" s="441"/>
      <c r="C30" s="442"/>
      <c r="D30" s="443"/>
      <c r="E30" s="420"/>
      <c r="F30" s="421"/>
      <c r="G30" s="421"/>
      <c r="H30" s="421"/>
      <c r="I30" s="421"/>
      <c r="J30" s="421"/>
      <c r="K30" s="422"/>
      <c r="L30" s="423"/>
      <c r="M30" s="424"/>
      <c r="N30" s="424"/>
      <c r="O30" s="424"/>
      <c r="P30" s="425"/>
      <c r="Q30" s="423"/>
      <c r="R30" s="424"/>
      <c r="S30" s="424"/>
      <c r="T30" s="424"/>
      <c r="U30" s="424"/>
      <c r="V30" s="425"/>
      <c r="W30" s="426" t="s">
        <v>279</v>
      </c>
      <c r="X30" s="427"/>
      <c r="Y30" s="427"/>
      <c r="Z30" s="427"/>
      <c r="AA30" s="427"/>
      <c r="AB30" s="427"/>
      <c r="AC30" s="427"/>
      <c r="AD30" s="427"/>
      <c r="AE30" s="427"/>
      <c r="AF30" s="427"/>
      <c r="AG30" s="428"/>
      <c r="AH30" s="429">
        <v>94.4</v>
      </c>
      <c r="AI30" s="430"/>
      <c r="AJ30" s="430"/>
      <c r="AK30" s="430"/>
      <c r="AL30" s="430"/>
      <c r="AM30" s="430"/>
      <c r="AN30" s="430"/>
      <c r="AO30" s="430"/>
      <c r="AP30" s="430"/>
      <c r="AQ30" s="430"/>
      <c r="AR30" s="430"/>
      <c r="AS30" s="430"/>
      <c r="AT30" s="430"/>
      <c r="AU30" s="430"/>
      <c r="AV30" s="430"/>
      <c r="AW30" s="430"/>
      <c r="AX30" s="431"/>
      <c r="AY30" s="329"/>
      <c r="AZ30" s="330"/>
      <c r="BA30" s="330"/>
      <c r="BB30" s="331"/>
      <c r="BC30" s="432" t="s">
        <v>72</v>
      </c>
      <c r="BD30" s="433"/>
      <c r="BE30" s="433"/>
      <c r="BF30" s="433"/>
      <c r="BG30" s="433"/>
      <c r="BH30" s="433"/>
      <c r="BI30" s="433"/>
      <c r="BJ30" s="433"/>
      <c r="BK30" s="433"/>
      <c r="BL30" s="433"/>
      <c r="BM30" s="434"/>
      <c r="BN30" s="435">
        <v>6161301</v>
      </c>
      <c r="BO30" s="436"/>
      <c r="BP30" s="436"/>
      <c r="BQ30" s="436"/>
      <c r="BR30" s="436"/>
      <c r="BS30" s="436"/>
      <c r="BT30" s="436"/>
      <c r="BU30" s="437"/>
      <c r="BV30" s="435">
        <v>6111516</v>
      </c>
      <c r="BW30" s="436"/>
      <c r="BX30" s="436"/>
      <c r="BY30" s="436"/>
      <c r="BZ30" s="436"/>
      <c r="CA30" s="436"/>
      <c r="CB30" s="436"/>
      <c r="CC30" s="43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3"/>
      <c r="B31" s="5"/>
      <c r="DI31" s="36"/>
    </row>
    <row r="32" spans="1:113" ht="13.5" customHeight="1" x14ac:dyDescent="0.15">
      <c r="A32" s="3"/>
      <c r="B32" s="6"/>
      <c r="C32" s="438" t="s">
        <v>187</v>
      </c>
      <c r="D32" s="438"/>
      <c r="E32" s="438"/>
      <c r="F32" s="438"/>
      <c r="G32" s="438"/>
      <c r="H32" s="438"/>
      <c r="I32" s="438"/>
      <c r="J32" s="438"/>
      <c r="K32" s="438"/>
      <c r="L32" s="438"/>
      <c r="M32" s="438"/>
      <c r="N32" s="438"/>
      <c r="O32" s="438"/>
      <c r="P32" s="438"/>
      <c r="Q32" s="438"/>
      <c r="R32" s="438"/>
      <c r="S32" s="438"/>
      <c r="U32" s="419" t="s">
        <v>96</v>
      </c>
      <c r="V32" s="419"/>
      <c r="W32" s="419"/>
      <c r="X32" s="419"/>
      <c r="Y32" s="419"/>
      <c r="Z32" s="419"/>
      <c r="AA32" s="419"/>
      <c r="AB32" s="419"/>
      <c r="AC32" s="419"/>
      <c r="AD32" s="419"/>
      <c r="AE32" s="419"/>
      <c r="AF32" s="419"/>
      <c r="AG32" s="419"/>
      <c r="AH32" s="419"/>
      <c r="AI32" s="419"/>
      <c r="AJ32" s="419"/>
      <c r="AK32" s="419"/>
      <c r="AM32" s="419" t="s">
        <v>281</v>
      </c>
      <c r="AN32" s="419"/>
      <c r="AO32" s="419"/>
      <c r="AP32" s="419"/>
      <c r="AQ32" s="419"/>
      <c r="AR32" s="419"/>
      <c r="AS32" s="419"/>
      <c r="AT32" s="419"/>
      <c r="AU32" s="419"/>
      <c r="AV32" s="419"/>
      <c r="AW32" s="419"/>
      <c r="AX32" s="419"/>
      <c r="AY32" s="419"/>
      <c r="AZ32" s="419"/>
      <c r="BA32" s="419"/>
      <c r="BB32" s="419"/>
      <c r="BC32" s="419"/>
      <c r="BE32" s="419" t="s">
        <v>282</v>
      </c>
      <c r="BF32" s="419"/>
      <c r="BG32" s="419"/>
      <c r="BH32" s="419"/>
      <c r="BI32" s="419"/>
      <c r="BJ32" s="419"/>
      <c r="BK32" s="419"/>
      <c r="BL32" s="419"/>
      <c r="BM32" s="419"/>
      <c r="BN32" s="419"/>
      <c r="BO32" s="419"/>
      <c r="BP32" s="419"/>
      <c r="BQ32" s="419"/>
      <c r="BR32" s="419"/>
      <c r="BS32" s="419"/>
      <c r="BT32" s="419"/>
      <c r="BU32" s="419"/>
      <c r="BW32" s="419" t="s">
        <v>284</v>
      </c>
      <c r="BX32" s="419"/>
      <c r="BY32" s="419"/>
      <c r="BZ32" s="419"/>
      <c r="CA32" s="419"/>
      <c r="CB32" s="419"/>
      <c r="CC32" s="419"/>
      <c r="CD32" s="419"/>
      <c r="CE32" s="419"/>
      <c r="CF32" s="419"/>
      <c r="CG32" s="419"/>
      <c r="CH32" s="419"/>
      <c r="CI32" s="419"/>
      <c r="CJ32" s="419"/>
      <c r="CK32" s="419"/>
      <c r="CL32" s="419"/>
      <c r="CM32" s="419"/>
      <c r="CO32" s="419" t="s">
        <v>285</v>
      </c>
      <c r="CP32" s="419"/>
      <c r="CQ32" s="419"/>
      <c r="CR32" s="419"/>
      <c r="CS32" s="419"/>
      <c r="CT32" s="419"/>
      <c r="CU32" s="419"/>
      <c r="CV32" s="419"/>
      <c r="CW32" s="419"/>
      <c r="CX32" s="419"/>
      <c r="CY32" s="419"/>
      <c r="CZ32" s="419"/>
      <c r="DA32" s="419"/>
      <c r="DB32" s="419"/>
      <c r="DC32" s="419"/>
      <c r="DD32" s="419"/>
      <c r="DE32" s="419"/>
      <c r="DI32" s="36"/>
    </row>
    <row r="33" spans="1:113" ht="13.5" customHeight="1" x14ac:dyDescent="0.15">
      <c r="A33" s="3"/>
      <c r="B33" s="6"/>
      <c r="C33" s="398" t="s">
        <v>59</v>
      </c>
      <c r="D33" s="398"/>
      <c r="E33" s="378" t="s">
        <v>286</v>
      </c>
      <c r="F33" s="378"/>
      <c r="G33" s="378"/>
      <c r="H33" s="378"/>
      <c r="I33" s="378"/>
      <c r="J33" s="378"/>
      <c r="K33" s="378"/>
      <c r="L33" s="378"/>
      <c r="M33" s="378"/>
      <c r="N33" s="378"/>
      <c r="O33" s="378"/>
      <c r="P33" s="378"/>
      <c r="Q33" s="378"/>
      <c r="R33" s="378"/>
      <c r="S33" s="378"/>
      <c r="T33" s="12"/>
      <c r="U33" s="398" t="s">
        <v>59</v>
      </c>
      <c r="V33" s="398"/>
      <c r="W33" s="378" t="s">
        <v>286</v>
      </c>
      <c r="X33" s="378"/>
      <c r="Y33" s="378"/>
      <c r="Z33" s="378"/>
      <c r="AA33" s="378"/>
      <c r="AB33" s="378"/>
      <c r="AC33" s="378"/>
      <c r="AD33" s="378"/>
      <c r="AE33" s="378"/>
      <c r="AF33" s="378"/>
      <c r="AG33" s="378"/>
      <c r="AH33" s="378"/>
      <c r="AI33" s="378"/>
      <c r="AJ33" s="378"/>
      <c r="AK33" s="378"/>
      <c r="AL33" s="12"/>
      <c r="AM33" s="398" t="s">
        <v>59</v>
      </c>
      <c r="AN33" s="398"/>
      <c r="AO33" s="378" t="s">
        <v>286</v>
      </c>
      <c r="AP33" s="378"/>
      <c r="AQ33" s="378"/>
      <c r="AR33" s="378"/>
      <c r="AS33" s="378"/>
      <c r="AT33" s="378"/>
      <c r="AU33" s="378"/>
      <c r="AV33" s="378"/>
      <c r="AW33" s="378"/>
      <c r="AX33" s="378"/>
      <c r="AY33" s="378"/>
      <c r="AZ33" s="378"/>
      <c r="BA33" s="378"/>
      <c r="BB33" s="378"/>
      <c r="BC33" s="378"/>
      <c r="BD33" s="8"/>
      <c r="BE33" s="378" t="s">
        <v>288</v>
      </c>
      <c r="BF33" s="378"/>
      <c r="BG33" s="378" t="s">
        <v>168</v>
      </c>
      <c r="BH33" s="378"/>
      <c r="BI33" s="378"/>
      <c r="BJ33" s="378"/>
      <c r="BK33" s="378"/>
      <c r="BL33" s="378"/>
      <c r="BM33" s="378"/>
      <c r="BN33" s="378"/>
      <c r="BO33" s="378"/>
      <c r="BP33" s="378"/>
      <c r="BQ33" s="378"/>
      <c r="BR33" s="378"/>
      <c r="BS33" s="378"/>
      <c r="BT33" s="378"/>
      <c r="BU33" s="378"/>
      <c r="BV33" s="8"/>
      <c r="BW33" s="398" t="s">
        <v>288</v>
      </c>
      <c r="BX33" s="398"/>
      <c r="BY33" s="378" t="s">
        <v>117</v>
      </c>
      <c r="BZ33" s="378"/>
      <c r="CA33" s="378"/>
      <c r="CB33" s="378"/>
      <c r="CC33" s="378"/>
      <c r="CD33" s="378"/>
      <c r="CE33" s="378"/>
      <c r="CF33" s="378"/>
      <c r="CG33" s="378"/>
      <c r="CH33" s="378"/>
      <c r="CI33" s="378"/>
      <c r="CJ33" s="378"/>
      <c r="CK33" s="378"/>
      <c r="CL33" s="378"/>
      <c r="CM33" s="378"/>
      <c r="CN33" s="12"/>
      <c r="CO33" s="398" t="s">
        <v>59</v>
      </c>
      <c r="CP33" s="398"/>
      <c r="CQ33" s="378" t="s">
        <v>289</v>
      </c>
      <c r="CR33" s="378"/>
      <c r="CS33" s="378"/>
      <c r="CT33" s="378"/>
      <c r="CU33" s="378"/>
      <c r="CV33" s="378"/>
      <c r="CW33" s="378"/>
      <c r="CX33" s="378"/>
      <c r="CY33" s="378"/>
      <c r="CZ33" s="378"/>
      <c r="DA33" s="378"/>
      <c r="DB33" s="378"/>
      <c r="DC33" s="378"/>
      <c r="DD33" s="378"/>
      <c r="DE33" s="378"/>
      <c r="DF33" s="12"/>
      <c r="DG33" s="418" t="s">
        <v>84</v>
      </c>
      <c r="DH33" s="418"/>
      <c r="DI33" s="19"/>
    </row>
    <row r="34" spans="1:113" ht="32.25" customHeight="1" x14ac:dyDescent="0.15">
      <c r="A34" s="3"/>
      <c r="B34" s="6"/>
      <c r="C34" s="416">
        <f>IF(E34="","",1)</f>
        <v>1</v>
      </c>
      <c r="D34" s="416"/>
      <c r="E34" s="415" t="str">
        <f>IF('各会計、関係団体の財政状況及び健全化判断比率'!B7="","",'各会計、関係団体の財政状況及び健全化判断比率'!B7)</f>
        <v>一般会計</v>
      </c>
      <c r="F34" s="415"/>
      <c r="G34" s="415"/>
      <c r="H34" s="415"/>
      <c r="I34" s="415"/>
      <c r="J34" s="415"/>
      <c r="K34" s="415"/>
      <c r="L34" s="415"/>
      <c r="M34" s="415"/>
      <c r="N34" s="415"/>
      <c r="O34" s="415"/>
      <c r="P34" s="415"/>
      <c r="Q34" s="415"/>
      <c r="R34" s="415"/>
      <c r="S34" s="415"/>
      <c r="T34" s="3"/>
      <c r="U34" s="416">
        <f>IF(W34="","",MAX(C34:D43)+1)</f>
        <v>2</v>
      </c>
      <c r="V34" s="416"/>
      <c r="W34" s="415" t="str">
        <f>IF('各会計、関係団体の財政状況及び健全化判断比率'!B28="","",'各会計、関係団体の財政状況及び健全化判断比率'!B28)</f>
        <v>国民健康保険特別会計（事業勘定）</v>
      </c>
      <c r="X34" s="415"/>
      <c r="Y34" s="415"/>
      <c r="Z34" s="415"/>
      <c r="AA34" s="415"/>
      <c r="AB34" s="415"/>
      <c r="AC34" s="415"/>
      <c r="AD34" s="415"/>
      <c r="AE34" s="415"/>
      <c r="AF34" s="415"/>
      <c r="AG34" s="415"/>
      <c r="AH34" s="415"/>
      <c r="AI34" s="415"/>
      <c r="AJ34" s="415"/>
      <c r="AK34" s="415"/>
      <c r="AL34" s="3"/>
      <c r="AM34" s="416">
        <f>IF(AO34="","",MAX(C34:D43,U34:V43)+1)</f>
        <v>6</v>
      </c>
      <c r="AN34" s="416"/>
      <c r="AO34" s="415" t="str">
        <f>IF('各会計、関係団体の財政状況及び健全化判断比率'!B32="","",'各会計、関係団体の財政状況及び健全化判断比率'!B32)</f>
        <v>水道事業会計</v>
      </c>
      <c r="AP34" s="415"/>
      <c r="AQ34" s="415"/>
      <c r="AR34" s="415"/>
      <c r="AS34" s="415"/>
      <c r="AT34" s="415"/>
      <c r="AU34" s="415"/>
      <c r="AV34" s="415"/>
      <c r="AW34" s="415"/>
      <c r="AX34" s="415"/>
      <c r="AY34" s="415"/>
      <c r="AZ34" s="415"/>
      <c r="BA34" s="415"/>
      <c r="BB34" s="415"/>
      <c r="BC34" s="415"/>
      <c r="BD34" s="3"/>
      <c r="BE34" s="416">
        <f>IF(BG34="","",MAX(C34:D43,U34:V43,AM34:AN43)+1)</f>
        <v>7</v>
      </c>
      <c r="BF34" s="416"/>
      <c r="BG34" s="415" t="str">
        <f>IF('各会計、関係団体の財政状況及び健全化判断比率'!B33="","",'各会計、関係団体の財政状況及び健全化判断比率'!B33)</f>
        <v>簡易水道事業特別会計</v>
      </c>
      <c r="BH34" s="415"/>
      <c r="BI34" s="415"/>
      <c r="BJ34" s="415"/>
      <c r="BK34" s="415"/>
      <c r="BL34" s="415"/>
      <c r="BM34" s="415"/>
      <c r="BN34" s="415"/>
      <c r="BO34" s="415"/>
      <c r="BP34" s="415"/>
      <c r="BQ34" s="415"/>
      <c r="BR34" s="415"/>
      <c r="BS34" s="415"/>
      <c r="BT34" s="415"/>
      <c r="BU34" s="415"/>
      <c r="BV34" s="3"/>
      <c r="BW34" s="416">
        <f>IF(BY34="","",MAX(C34:D43,U34:V43,AM34:AN43,BE34:BF43)+1)</f>
        <v>11</v>
      </c>
      <c r="BX34" s="416"/>
      <c r="BY34" s="415" t="str">
        <f>IF('各会計、関係団体の財政状況及び健全化判断比率'!B68="","",'各会計、関係団体の財政状況及び健全化判断比率'!B68)</f>
        <v>香美郡殖林組合</v>
      </c>
      <c r="BZ34" s="415"/>
      <c r="CA34" s="415"/>
      <c r="CB34" s="415"/>
      <c r="CC34" s="415"/>
      <c r="CD34" s="415"/>
      <c r="CE34" s="415"/>
      <c r="CF34" s="415"/>
      <c r="CG34" s="415"/>
      <c r="CH34" s="415"/>
      <c r="CI34" s="415"/>
      <c r="CJ34" s="415"/>
      <c r="CK34" s="415"/>
      <c r="CL34" s="415"/>
      <c r="CM34" s="415"/>
      <c r="CN34" s="3"/>
      <c r="CO34" s="416" t="str">
        <f>IF(CQ34="","",MAX(C34:D43,U34:V43,AM34:AN43,BE34:BF43,BW34:BX43)+1)</f>
        <v/>
      </c>
      <c r="CP34" s="416"/>
      <c r="CQ34" s="415" t="str">
        <f>IF('各会計、関係団体の財政状況及び健全化判断比率'!BS7="","",'各会計、関係団体の財政状況及び健全化判断比率'!BS7)</f>
        <v/>
      </c>
      <c r="CR34" s="415"/>
      <c r="CS34" s="415"/>
      <c r="CT34" s="415"/>
      <c r="CU34" s="415"/>
      <c r="CV34" s="415"/>
      <c r="CW34" s="415"/>
      <c r="CX34" s="415"/>
      <c r="CY34" s="415"/>
      <c r="CZ34" s="415"/>
      <c r="DA34" s="415"/>
      <c r="DB34" s="415"/>
      <c r="DC34" s="415"/>
      <c r="DD34" s="415"/>
      <c r="DE34" s="415"/>
      <c r="DG34" s="417" t="str">
        <f>IF('各会計、関係団体の財政状況及び健全化判断比率'!BR7="","",'各会計、関係団体の財政状況及び健全化判断比率'!BR7)</f>
        <v/>
      </c>
      <c r="DH34" s="417"/>
      <c r="DI34" s="19"/>
    </row>
    <row r="35" spans="1:113" ht="32.25" customHeight="1" x14ac:dyDescent="0.15">
      <c r="A35" s="3"/>
      <c r="B35" s="6"/>
      <c r="C35" s="416" t="str">
        <f t="shared" ref="C35:C43" si="0">IF(E35="","",C34+1)</f>
        <v/>
      </c>
      <c r="D35" s="416"/>
      <c r="E35" s="415" t="str">
        <f>IF('各会計、関係団体の財政状況及び健全化判断比率'!B8="","",'各会計、関係団体の財政状況及び健全化判断比率'!B8)</f>
        <v/>
      </c>
      <c r="F35" s="415"/>
      <c r="G35" s="415"/>
      <c r="H35" s="415"/>
      <c r="I35" s="415"/>
      <c r="J35" s="415"/>
      <c r="K35" s="415"/>
      <c r="L35" s="415"/>
      <c r="M35" s="415"/>
      <c r="N35" s="415"/>
      <c r="O35" s="415"/>
      <c r="P35" s="415"/>
      <c r="Q35" s="415"/>
      <c r="R35" s="415"/>
      <c r="S35" s="415"/>
      <c r="T35" s="3"/>
      <c r="U35" s="416">
        <f t="shared" ref="U35:U43" si="1">IF(W35="","",U34+1)</f>
        <v>3</v>
      </c>
      <c r="V35" s="416"/>
      <c r="W35" s="415" t="str">
        <f>IF('各会計、関係団体の財政状況及び健全化判断比率'!B29="","",'各会計、関係団体の財政状況及び健全化判断比率'!B29)</f>
        <v>介護保険特別会計（保険事業勘定）</v>
      </c>
      <c r="X35" s="415"/>
      <c r="Y35" s="415"/>
      <c r="Z35" s="415"/>
      <c r="AA35" s="415"/>
      <c r="AB35" s="415"/>
      <c r="AC35" s="415"/>
      <c r="AD35" s="415"/>
      <c r="AE35" s="415"/>
      <c r="AF35" s="415"/>
      <c r="AG35" s="415"/>
      <c r="AH35" s="415"/>
      <c r="AI35" s="415"/>
      <c r="AJ35" s="415"/>
      <c r="AK35" s="415"/>
      <c r="AL35" s="3"/>
      <c r="AM35" s="416" t="str">
        <f t="shared" ref="AM35:AM43" si="2">IF(AO35="","",AM34+1)</f>
        <v/>
      </c>
      <c r="AN35" s="416"/>
      <c r="AO35" s="415"/>
      <c r="AP35" s="415"/>
      <c r="AQ35" s="415"/>
      <c r="AR35" s="415"/>
      <c r="AS35" s="415"/>
      <c r="AT35" s="415"/>
      <c r="AU35" s="415"/>
      <c r="AV35" s="415"/>
      <c r="AW35" s="415"/>
      <c r="AX35" s="415"/>
      <c r="AY35" s="415"/>
      <c r="AZ35" s="415"/>
      <c r="BA35" s="415"/>
      <c r="BB35" s="415"/>
      <c r="BC35" s="415"/>
      <c r="BD35" s="3"/>
      <c r="BE35" s="416">
        <f t="shared" ref="BE35:BE43" si="3">IF(BG35="","",BE34+1)</f>
        <v>8</v>
      </c>
      <c r="BF35" s="416"/>
      <c r="BG35" s="415" t="str">
        <f>IF('各会計、関係団体の財政状況及び健全化判断比率'!B34="","",'各会計、関係団体の財政状況及び健全化判断比率'!B34)</f>
        <v>公共下水道事業特別会計</v>
      </c>
      <c r="BH35" s="415"/>
      <c r="BI35" s="415"/>
      <c r="BJ35" s="415"/>
      <c r="BK35" s="415"/>
      <c r="BL35" s="415"/>
      <c r="BM35" s="415"/>
      <c r="BN35" s="415"/>
      <c r="BO35" s="415"/>
      <c r="BP35" s="415"/>
      <c r="BQ35" s="415"/>
      <c r="BR35" s="415"/>
      <c r="BS35" s="415"/>
      <c r="BT35" s="415"/>
      <c r="BU35" s="415"/>
      <c r="BV35" s="3"/>
      <c r="BW35" s="416">
        <f t="shared" ref="BW35:BW43" si="4">IF(BY35="","",BW34+1)</f>
        <v>12</v>
      </c>
      <c r="BX35" s="416"/>
      <c r="BY35" s="415" t="str">
        <f>IF('各会計、関係団体の財政状況及び健全化判断比率'!B69="","",'各会計、関係団体の財政状況及び健全化判断比率'!B69)</f>
        <v>香南香美衛生組合</v>
      </c>
      <c r="BZ35" s="415"/>
      <c r="CA35" s="415"/>
      <c r="CB35" s="415"/>
      <c r="CC35" s="415"/>
      <c r="CD35" s="415"/>
      <c r="CE35" s="415"/>
      <c r="CF35" s="415"/>
      <c r="CG35" s="415"/>
      <c r="CH35" s="415"/>
      <c r="CI35" s="415"/>
      <c r="CJ35" s="415"/>
      <c r="CK35" s="415"/>
      <c r="CL35" s="415"/>
      <c r="CM35" s="415"/>
      <c r="CN35" s="3"/>
      <c r="CO35" s="416" t="str">
        <f t="shared" ref="CO35:CO43" si="5">IF(CQ35="","",CO34+1)</f>
        <v/>
      </c>
      <c r="CP35" s="416"/>
      <c r="CQ35" s="415" t="str">
        <f>IF('各会計、関係団体の財政状況及び健全化判断比率'!BS8="","",'各会計、関係団体の財政状況及び健全化判断比率'!BS8)</f>
        <v/>
      </c>
      <c r="CR35" s="415"/>
      <c r="CS35" s="415"/>
      <c r="CT35" s="415"/>
      <c r="CU35" s="415"/>
      <c r="CV35" s="415"/>
      <c r="CW35" s="415"/>
      <c r="CX35" s="415"/>
      <c r="CY35" s="415"/>
      <c r="CZ35" s="415"/>
      <c r="DA35" s="415"/>
      <c r="DB35" s="415"/>
      <c r="DC35" s="415"/>
      <c r="DD35" s="415"/>
      <c r="DE35" s="415"/>
      <c r="DG35" s="417" t="str">
        <f>IF('各会計、関係団体の財政状況及び健全化判断比率'!BR8="","",'各会計、関係団体の財政状況及び健全化判断比率'!BR8)</f>
        <v/>
      </c>
      <c r="DH35" s="417"/>
      <c r="DI35" s="19"/>
    </row>
    <row r="36" spans="1:113" ht="32.25" customHeight="1" x14ac:dyDescent="0.15">
      <c r="A36" s="3"/>
      <c r="B36" s="6"/>
      <c r="C36" s="416" t="str">
        <f t="shared" si="0"/>
        <v/>
      </c>
      <c r="D36" s="416"/>
      <c r="E36" s="415" t="str">
        <f>IF('各会計、関係団体の財政状況及び健全化判断比率'!B9="","",'各会計、関係団体の財政状況及び健全化判断比率'!B9)</f>
        <v/>
      </c>
      <c r="F36" s="415"/>
      <c r="G36" s="415"/>
      <c r="H36" s="415"/>
      <c r="I36" s="415"/>
      <c r="J36" s="415"/>
      <c r="K36" s="415"/>
      <c r="L36" s="415"/>
      <c r="M36" s="415"/>
      <c r="N36" s="415"/>
      <c r="O36" s="415"/>
      <c r="P36" s="415"/>
      <c r="Q36" s="415"/>
      <c r="R36" s="415"/>
      <c r="S36" s="415"/>
      <c r="T36" s="3"/>
      <c r="U36" s="416">
        <f t="shared" si="1"/>
        <v>4</v>
      </c>
      <c r="V36" s="416"/>
      <c r="W36" s="415" t="str">
        <f>IF('各会計、関係団体の財政状況及び健全化判断比率'!B30="","",'各会計、関係団体の財政状況及び健全化判断比率'!B30)</f>
        <v>後期高齢者医療特別会計</v>
      </c>
      <c r="X36" s="415"/>
      <c r="Y36" s="415"/>
      <c r="Z36" s="415"/>
      <c r="AA36" s="415"/>
      <c r="AB36" s="415"/>
      <c r="AC36" s="415"/>
      <c r="AD36" s="415"/>
      <c r="AE36" s="415"/>
      <c r="AF36" s="415"/>
      <c r="AG36" s="415"/>
      <c r="AH36" s="415"/>
      <c r="AI36" s="415"/>
      <c r="AJ36" s="415"/>
      <c r="AK36" s="415"/>
      <c r="AL36" s="3"/>
      <c r="AM36" s="416" t="str">
        <f t="shared" si="2"/>
        <v/>
      </c>
      <c r="AN36" s="416"/>
      <c r="AO36" s="415"/>
      <c r="AP36" s="415"/>
      <c r="AQ36" s="415"/>
      <c r="AR36" s="415"/>
      <c r="AS36" s="415"/>
      <c r="AT36" s="415"/>
      <c r="AU36" s="415"/>
      <c r="AV36" s="415"/>
      <c r="AW36" s="415"/>
      <c r="AX36" s="415"/>
      <c r="AY36" s="415"/>
      <c r="AZ36" s="415"/>
      <c r="BA36" s="415"/>
      <c r="BB36" s="415"/>
      <c r="BC36" s="415"/>
      <c r="BD36" s="3"/>
      <c r="BE36" s="416">
        <f t="shared" si="3"/>
        <v>9</v>
      </c>
      <c r="BF36" s="416"/>
      <c r="BG36" s="415" t="str">
        <f>IF('各会計、関係団体の財政状況及び健全化判断比率'!B35="","",'各会計、関係団体の財政状況及び健全化判断比率'!B35)</f>
        <v>特定環境保全公共下水道事業特別会計</v>
      </c>
      <c r="BH36" s="415"/>
      <c r="BI36" s="415"/>
      <c r="BJ36" s="415"/>
      <c r="BK36" s="415"/>
      <c r="BL36" s="415"/>
      <c r="BM36" s="415"/>
      <c r="BN36" s="415"/>
      <c r="BO36" s="415"/>
      <c r="BP36" s="415"/>
      <c r="BQ36" s="415"/>
      <c r="BR36" s="415"/>
      <c r="BS36" s="415"/>
      <c r="BT36" s="415"/>
      <c r="BU36" s="415"/>
      <c r="BV36" s="3"/>
      <c r="BW36" s="416">
        <f t="shared" si="4"/>
        <v>13</v>
      </c>
      <c r="BX36" s="416"/>
      <c r="BY36" s="415" t="str">
        <f>IF('各会計、関係団体の財政状況及び健全化判断比率'!B70="","",'各会計、関係団体の財政状況及び健全化判断比率'!B70)</f>
        <v>香南斎場組合</v>
      </c>
      <c r="BZ36" s="415"/>
      <c r="CA36" s="415"/>
      <c r="CB36" s="415"/>
      <c r="CC36" s="415"/>
      <c r="CD36" s="415"/>
      <c r="CE36" s="415"/>
      <c r="CF36" s="415"/>
      <c r="CG36" s="415"/>
      <c r="CH36" s="415"/>
      <c r="CI36" s="415"/>
      <c r="CJ36" s="415"/>
      <c r="CK36" s="415"/>
      <c r="CL36" s="415"/>
      <c r="CM36" s="415"/>
      <c r="CN36" s="3"/>
      <c r="CO36" s="416" t="str">
        <f t="shared" si="5"/>
        <v/>
      </c>
      <c r="CP36" s="416"/>
      <c r="CQ36" s="415" t="str">
        <f>IF('各会計、関係団体の財政状況及び健全化判断比率'!BS9="","",'各会計、関係団体の財政状況及び健全化判断比率'!BS9)</f>
        <v/>
      </c>
      <c r="CR36" s="415"/>
      <c r="CS36" s="415"/>
      <c r="CT36" s="415"/>
      <c r="CU36" s="415"/>
      <c r="CV36" s="415"/>
      <c r="CW36" s="415"/>
      <c r="CX36" s="415"/>
      <c r="CY36" s="415"/>
      <c r="CZ36" s="415"/>
      <c r="DA36" s="415"/>
      <c r="DB36" s="415"/>
      <c r="DC36" s="415"/>
      <c r="DD36" s="415"/>
      <c r="DE36" s="415"/>
      <c r="DG36" s="417" t="str">
        <f>IF('各会計、関係団体の財政状況及び健全化判断比率'!BR9="","",'各会計、関係団体の財政状況及び健全化判断比率'!BR9)</f>
        <v/>
      </c>
      <c r="DH36" s="417"/>
      <c r="DI36" s="19"/>
    </row>
    <row r="37" spans="1:113" ht="32.25" customHeight="1" x14ac:dyDescent="0.15">
      <c r="A37" s="3"/>
      <c r="B37" s="6"/>
      <c r="C37" s="416" t="str">
        <f t="shared" si="0"/>
        <v/>
      </c>
      <c r="D37" s="416"/>
      <c r="E37" s="415" t="str">
        <f>IF('各会計、関係団体の財政状況及び健全化判断比率'!B10="","",'各会計、関係団体の財政状況及び健全化判断比率'!B10)</f>
        <v/>
      </c>
      <c r="F37" s="415"/>
      <c r="G37" s="415"/>
      <c r="H37" s="415"/>
      <c r="I37" s="415"/>
      <c r="J37" s="415"/>
      <c r="K37" s="415"/>
      <c r="L37" s="415"/>
      <c r="M37" s="415"/>
      <c r="N37" s="415"/>
      <c r="O37" s="415"/>
      <c r="P37" s="415"/>
      <c r="Q37" s="415"/>
      <c r="R37" s="415"/>
      <c r="S37" s="415"/>
      <c r="T37" s="3"/>
      <c r="U37" s="416">
        <f t="shared" si="1"/>
        <v>5</v>
      </c>
      <c r="V37" s="416"/>
      <c r="W37" s="415" t="str">
        <f>IF('各会計、関係団体の財政状況及び健全化判断比率'!B31="","",'各会計、関係団体の財政状況及び健全化判断比率'!B31)</f>
        <v>介護保険特別会計（介護サービス事業勘定）</v>
      </c>
      <c r="X37" s="415"/>
      <c r="Y37" s="415"/>
      <c r="Z37" s="415"/>
      <c r="AA37" s="415"/>
      <c r="AB37" s="415"/>
      <c r="AC37" s="415"/>
      <c r="AD37" s="415"/>
      <c r="AE37" s="415"/>
      <c r="AF37" s="415"/>
      <c r="AG37" s="415"/>
      <c r="AH37" s="415"/>
      <c r="AI37" s="415"/>
      <c r="AJ37" s="415"/>
      <c r="AK37" s="415"/>
      <c r="AL37" s="3"/>
      <c r="AM37" s="416" t="str">
        <f t="shared" si="2"/>
        <v/>
      </c>
      <c r="AN37" s="416"/>
      <c r="AO37" s="415"/>
      <c r="AP37" s="415"/>
      <c r="AQ37" s="415"/>
      <c r="AR37" s="415"/>
      <c r="AS37" s="415"/>
      <c r="AT37" s="415"/>
      <c r="AU37" s="415"/>
      <c r="AV37" s="415"/>
      <c r="AW37" s="415"/>
      <c r="AX37" s="415"/>
      <c r="AY37" s="415"/>
      <c r="AZ37" s="415"/>
      <c r="BA37" s="415"/>
      <c r="BB37" s="415"/>
      <c r="BC37" s="415"/>
      <c r="BD37" s="3"/>
      <c r="BE37" s="416">
        <f t="shared" si="3"/>
        <v>10</v>
      </c>
      <c r="BF37" s="416"/>
      <c r="BG37" s="415" t="str">
        <f>IF('各会計、関係団体の財政状況及び健全化判断比率'!B36="","",'各会計、関係団体の財政状況及び健全化判断比率'!B36)</f>
        <v>農業集落排水事業特別会計</v>
      </c>
      <c r="BH37" s="415"/>
      <c r="BI37" s="415"/>
      <c r="BJ37" s="415"/>
      <c r="BK37" s="415"/>
      <c r="BL37" s="415"/>
      <c r="BM37" s="415"/>
      <c r="BN37" s="415"/>
      <c r="BO37" s="415"/>
      <c r="BP37" s="415"/>
      <c r="BQ37" s="415"/>
      <c r="BR37" s="415"/>
      <c r="BS37" s="415"/>
      <c r="BT37" s="415"/>
      <c r="BU37" s="415"/>
      <c r="BV37" s="3"/>
      <c r="BW37" s="416">
        <f t="shared" si="4"/>
        <v>14</v>
      </c>
      <c r="BX37" s="416"/>
      <c r="BY37" s="415" t="str">
        <f>IF('各会計、関係団体の財政状況及び健全化判断比率'!B71="","",'各会計、関係団体の財政状況及び健全化判断比率'!B71)</f>
        <v>香南香美老人ホーム組合</v>
      </c>
      <c r="BZ37" s="415"/>
      <c r="CA37" s="415"/>
      <c r="CB37" s="415"/>
      <c r="CC37" s="415"/>
      <c r="CD37" s="415"/>
      <c r="CE37" s="415"/>
      <c r="CF37" s="415"/>
      <c r="CG37" s="415"/>
      <c r="CH37" s="415"/>
      <c r="CI37" s="415"/>
      <c r="CJ37" s="415"/>
      <c r="CK37" s="415"/>
      <c r="CL37" s="415"/>
      <c r="CM37" s="415"/>
      <c r="CN37" s="3"/>
      <c r="CO37" s="416" t="str">
        <f t="shared" si="5"/>
        <v/>
      </c>
      <c r="CP37" s="416"/>
      <c r="CQ37" s="415" t="str">
        <f>IF('各会計、関係団体の財政状況及び健全化判断比率'!BS10="","",'各会計、関係団体の財政状況及び健全化判断比率'!BS10)</f>
        <v/>
      </c>
      <c r="CR37" s="415"/>
      <c r="CS37" s="415"/>
      <c r="CT37" s="415"/>
      <c r="CU37" s="415"/>
      <c r="CV37" s="415"/>
      <c r="CW37" s="415"/>
      <c r="CX37" s="415"/>
      <c r="CY37" s="415"/>
      <c r="CZ37" s="415"/>
      <c r="DA37" s="415"/>
      <c r="DB37" s="415"/>
      <c r="DC37" s="415"/>
      <c r="DD37" s="415"/>
      <c r="DE37" s="415"/>
      <c r="DG37" s="417" t="str">
        <f>IF('各会計、関係団体の財政状況及び健全化判断比率'!BR10="","",'各会計、関係団体の財政状況及び健全化判断比率'!BR10)</f>
        <v/>
      </c>
      <c r="DH37" s="417"/>
      <c r="DI37" s="19"/>
    </row>
    <row r="38" spans="1:113" ht="32.25" customHeight="1" x14ac:dyDescent="0.15">
      <c r="A38" s="3"/>
      <c r="B38" s="6"/>
      <c r="C38" s="416" t="str">
        <f t="shared" si="0"/>
        <v/>
      </c>
      <c r="D38" s="416"/>
      <c r="E38" s="415" t="str">
        <f>IF('各会計、関係団体の財政状況及び健全化判断比率'!B11="","",'各会計、関係団体の財政状況及び健全化判断比率'!B11)</f>
        <v/>
      </c>
      <c r="F38" s="415"/>
      <c r="G38" s="415"/>
      <c r="H38" s="415"/>
      <c r="I38" s="415"/>
      <c r="J38" s="415"/>
      <c r="K38" s="415"/>
      <c r="L38" s="415"/>
      <c r="M38" s="415"/>
      <c r="N38" s="415"/>
      <c r="O38" s="415"/>
      <c r="P38" s="415"/>
      <c r="Q38" s="415"/>
      <c r="R38" s="415"/>
      <c r="S38" s="415"/>
      <c r="T38" s="3"/>
      <c r="U38" s="416" t="str">
        <f t="shared" si="1"/>
        <v/>
      </c>
      <c r="V38" s="416"/>
      <c r="W38" s="415"/>
      <c r="X38" s="415"/>
      <c r="Y38" s="415"/>
      <c r="Z38" s="415"/>
      <c r="AA38" s="415"/>
      <c r="AB38" s="415"/>
      <c r="AC38" s="415"/>
      <c r="AD38" s="415"/>
      <c r="AE38" s="415"/>
      <c r="AF38" s="415"/>
      <c r="AG38" s="415"/>
      <c r="AH38" s="415"/>
      <c r="AI38" s="415"/>
      <c r="AJ38" s="415"/>
      <c r="AK38" s="415"/>
      <c r="AL38" s="3"/>
      <c r="AM38" s="416" t="str">
        <f t="shared" si="2"/>
        <v/>
      </c>
      <c r="AN38" s="416"/>
      <c r="AO38" s="415"/>
      <c r="AP38" s="415"/>
      <c r="AQ38" s="415"/>
      <c r="AR38" s="415"/>
      <c r="AS38" s="415"/>
      <c r="AT38" s="415"/>
      <c r="AU38" s="415"/>
      <c r="AV38" s="415"/>
      <c r="AW38" s="415"/>
      <c r="AX38" s="415"/>
      <c r="AY38" s="415"/>
      <c r="AZ38" s="415"/>
      <c r="BA38" s="415"/>
      <c r="BB38" s="415"/>
      <c r="BC38" s="415"/>
      <c r="BD38" s="3"/>
      <c r="BE38" s="416" t="str">
        <f t="shared" si="3"/>
        <v/>
      </c>
      <c r="BF38" s="416"/>
      <c r="BG38" s="415"/>
      <c r="BH38" s="415"/>
      <c r="BI38" s="415"/>
      <c r="BJ38" s="415"/>
      <c r="BK38" s="415"/>
      <c r="BL38" s="415"/>
      <c r="BM38" s="415"/>
      <c r="BN38" s="415"/>
      <c r="BO38" s="415"/>
      <c r="BP38" s="415"/>
      <c r="BQ38" s="415"/>
      <c r="BR38" s="415"/>
      <c r="BS38" s="415"/>
      <c r="BT38" s="415"/>
      <c r="BU38" s="415"/>
      <c r="BV38" s="3"/>
      <c r="BW38" s="416">
        <f t="shared" si="4"/>
        <v>15</v>
      </c>
      <c r="BX38" s="416"/>
      <c r="BY38" s="415" t="str">
        <f>IF('各会計、関係団体の財政状況及び健全化判断比率'!B72="","",'各会計、関係団体の財政状況及び健全化判断比率'!B72)</f>
        <v>香南香美老人ホーム組合</v>
      </c>
      <c r="BZ38" s="415"/>
      <c r="CA38" s="415"/>
      <c r="CB38" s="415"/>
      <c r="CC38" s="415"/>
      <c r="CD38" s="415"/>
      <c r="CE38" s="415"/>
      <c r="CF38" s="415"/>
      <c r="CG38" s="415"/>
      <c r="CH38" s="415"/>
      <c r="CI38" s="415"/>
      <c r="CJ38" s="415"/>
      <c r="CK38" s="415"/>
      <c r="CL38" s="415"/>
      <c r="CM38" s="415"/>
      <c r="CN38" s="3"/>
      <c r="CO38" s="416" t="str">
        <f t="shared" si="5"/>
        <v/>
      </c>
      <c r="CP38" s="416"/>
      <c r="CQ38" s="415" t="str">
        <f>IF('各会計、関係団体の財政状況及び健全化判断比率'!BS11="","",'各会計、関係団体の財政状況及び健全化判断比率'!BS11)</f>
        <v/>
      </c>
      <c r="CR38" s="415"/>
      <c r="CS38" s="415"/>
      <c r="CT38" s="415"/>
      <c r="CU38" s="415"/>
      <c r="CV38" s="415"/>
      <c r="CW38" s="415"/>
      <c r="CX38" s="415"/>
      <c r="CY38" s="415"/>
      <c r="CZ38" s="415"/>
      <c r="DA38" s="415"/>
      <c r="DB38" s="415"/>
      <c r="DC38" s="415"/>
      <c r="DD38" s="415"/>
      <c r="DE38" s="415"/>
      <c r="DG38" s="417" t="str">
        <f>IF('各会計、関係団体の財政状況及び健全化判断比率'!BR11="","",'各会計、関係団体の財政状況及び健全化判断比率'!BR11)</f>
        <v/>
      </c>
      <c r="DH38" s="417"/>
      <c r="DI38" s="19"/>
    </row>
    <row r="39" spans="1:113" ht="32.25" customHeight="1" x14ac:dyDescent="0.15">
      <c r="A39" s="3"/>
      <c r="B39" s="6"/>
      <c r="C39" s="416" t="str">
        <f t="shared" si="0"/>
        <v/>
      </c>
      <c r="D39" s="416"/>
      <c r="E39" s="415" t="str">
        <f>IF('各会計、関係団体の財政状況及び健全化判断比率'!B12="","",'各会計、関係団体の財政状況及び健全化判断比率'!B12)</f>
        <v/>
      </c>
      <c r="F39" s="415"/>
      <c r="G39" s="415"/>
      <c r="H39" s="415"/>
      <c r="I39" s="415"/>
      <c r="J39" s="415"/>
      <c r="K39" s="415"/>
      <c r="L39" s="415"/>
      <c r="M39" s="415"/>
      <c r="N39" s="415"/>
      <c r="O39" s="415"/>
      <c r="P39" s="415"/>
      <c r="Q39" s="415"/>
      <c r="R39" s="415"/>
      <c r="S39" s="415"/>
      <c r="T39" s="3"/>
      <c r="U39" s="416" t="str">
        <f t="shared" si="1"/>
        <v/>
      </c>
      <c r="V39" s="416"/>
      <c r="W39" s="415"/>
      <c r="X39" s="415"/>
      <c r="Y39" s="415"/>
      <c r="Z39" s="415"/>
      <c r="AA39" s="415"/>
      <c r="AB39" s="415"/>
      <c r="AC39" s="415"/>
      <c r="AD39" s="415"/>
      <c r="AE39" s="415"/>
      <c r="AF39" s="415"/>
      <c r="AG39" s="415"/>
      <c r="AH39" s="415"/>
      <c r="AI39" s="415"/>
      <c r="AJ39" s="415"/>
      <c r="AK39" s="415"/>
      <c r="AL39" s="3"/>
      <c r="AM39" s="416" t="str">
        <f t="shared" si="2"/>
        <v/>
      </c>
      <c r="AN39" s="416"/>
      <c r="AO39" s="415"/>
      <c r="AP39" s="415"/>
      <c r="AQ39" s="415"/>
      <c r="AR39" s="415"/>
      <c r="AS39" s="415"/>
      <c r="AT39" s="415"/>
      <c r="AU39" s="415"/>
      <c r="AV39" s="415"/>
      <c r="AW39" s="415"/>
      <c r="AX39" s="415"/>
      <c r="AY39" s="415"/>
      <c r="AZ39" s="415"/>
      <c r="BA39" s="415"/>
      <c r="BB39" s="415"/>
      <c r="BC39" s="415"/>
      <c r="BD39" s="3"/>
      <c r="BE39" s="416" t="str">
        <f t="shared" si="3"/>
        <v/>
      </c>
      <c r="BF39" s="416"/>
      <c r="BG39" s="415"/>
      <c r="BH39" s="415"/>
      <c r="BI39" s="415"/>
      <c r="BJ39" s="415"/>
      <c r="BK39" s="415"/>
      <c r="BL39" s="415"/>
      <c r="BM39" s="415"/>
      <c r="BN39" s="415"/>
      <c r="BO39" s="415"/>
      <c r="BP39" s="415"/>
      <c r="BQ39" s="415"/>
      <c r="BR39" s="415"/>
      <c r="BS39" s="415"/>
      <c r="BT39" s="415"/>
      <c r="BU39" s="415"/>
      <c r="BV39" s="3"/>
      <c r="BW39" s="416">
        <f t="shared" si="4"/>
        <v>16</v>
      </c>
      <c r="BX39" s="416"/>
      <c r="BY39" s="415" t="str">
        <f>IF('各会計、関係団体の財政状況及び健全化判断比率'!B73="","",'各会計、関係団体の財政状況及び健全化判断比率'!B73)</f>
        <v>香南清掃組合</v>
      </c>
      <c r="BZ39" s="415"/>
      <c r="CA39" s="415"/>
      <c r="CB39" s="415"/>
      <c r="CC39" s="415"/>
      <c r="CD39" s="415"/>
      <c r="CE39" s="415"/>
      <c r="CF39" s="415"/>
      <c r="CG39" s="415"/>
      <c r="CH39" s="415"/>
      <c r="CI39" s="415"/>
      <c r="CJ39" s="415"/>
      <c r="CK39" s="415"/>
      <c r="CL39" s="415"/>
      <c r="CM39" s="415"/>
      <c r="CN39" s="3"/>
      <c r="CO39" s="416" t="str">
        <f t="shared" si="5"/>
        <v/>
      </c>
      <c r="CP39" s="416"/>
      <c r="CQ39" s="415" t="str">
        <f>IF('各会計、関係団体の財政状況及び健全化判断比率'!BS12="","",'各会計、関係団体の財政状況及び健全化判断比率'!BS12)</f>
        <v/>
      </c>
      <c r="CR39" s="415"/>
      <c r="CS39" s="415"/>
      <c r="CT39" s="415"/>
      <c r="CU39" s="415"/>
      <c r="CV39" s="415"/>
      <c r="CW39" s="415"/>
      <c r="CX39" s="415"/>
      <c r="CY39" s="415"/>
      <c r="CZ39" s="415"/>
      <c r="DA39" s="415"/>
      <c r="DB39" s="415"/>
      <c r="DC39" s="415"/>
      <c r="DD39" s="415"/>
      <c r="DE39" s="415"/>
      <c r="DG39" s="417" t="str">
        <f>IF('各会計、関係団体の財政状況及び健全化判断比率'!BR12="","",'各会計、関係団体の財政状況及び健全化判断比率'!BR12)</f>
        <v/>
      </c>
      <c r="DH39" s="417"/>
      <c r="DI39" s="19"/>
    </row>
    <row r="40" spans="1:113" ht="32.25" customHeight="1" x14ac:dyDescent="0.15">
      <c r="A40" s="3"/>
      <c r="B40" s="6"/>
      <c r="C40" s="416" t="str">
        <f t="shared" si="0"/>
        <v/>
      </c>
      <c r="D40" s="416"/>
      <c r="E40" s="415" t="str">
        <f>IF('各会計、関係団体の財政状況及び健全化判断比率'!B13="","",'各会計、関係団体の財政状況及び健全化判断比率'!B13)</f>
        <v/>
      </c>
      <c r="F40" s="415"/>
      <c r="G40" s="415"/>
      <c r="H40" s="415"/>
      <c r="I40" s="415"/>
      <c r="J40" s="415"/>
      <c r="K40" s="415"/>
      <c r="L40" s="415"/>
      <c r="M40" s="415"/>
      <c r="N40" s="415"/>
      <c r="O40" s="415"/>
      <c r="P40" s="415"/>
      <c r="Q40" s="415"/>
      <c r="R40" s="415"/>
      <c r="S40" s="415"/>
      <c r="T40" s="3"/>
      <c r="U40" s="416" t="str">
        <f t="shared" si="1"/>
        <v/>
      </c>
      <c r="V40" s="416"/>
      <c r="W40" s="415"/>
      <c r="X40" s="415"/>
      <c r="Y40" s="415"/>
      <c r="Z40" s="415"/>
      <c r="AA40" s="415"/>
      <c r="AB40" s="415"/>
      <c r="AC40" s="415"/>
      <c r="AD40" s="415"/>
      <c r="AE40" s="415"/>
      <c r="AF40" s="415"/>
      <c r="AG40" s="415"/>
      <c r="AH40" s="415"/>
      <c r="AI40" s="415"/>
      <c r="AJ40" s="415"/>
      <c r="AK40" s="415"/>
      <c r="AL40" s="3"/>
      <c r="AM40" s="416" t="str">
        <f t="shared" si="2"/>
        <v/>
      </c>
      <c r="AN40" s="416"/>
      <c r="AO40" s="415"/>
      <c r="AP40" s="415"/>
      <c r="AQ40" s="415"/>
      <c r="AR40" s="415"/>
      <c r="AS40" s="415"/>
      <c r="AT40" s="415"/>
      <c r="AU40" s="415"/>
      <c r="AV40" s="415"/>
      <c r="AW40" s="415"/>
      <c r="AX40" s="415"/>
      <c r="AY40" s="415"/>
      <c r="AZ40" s="415"/>
      <c r="BA40" s="415"/>
      <c r="BB40" s="415"/>
      <c r="BC40" s="415"/>
      <c r="BD40" s="3"/>
      <c r="BE40" s="416" t="str">
        <f t="shared" si="3"/>
        <v/>
      </c>
      <c r="BF40" s="416"/>
      <c r="BG40" s="415"/>
      <c r="BH40" s="415"/>
      <c r="BI40" s="415"/>
      <c r="BJ40" s="415"/>
      <c r="BK40" s="415"/>
      <c r="BL40" s="415"/>
      <c r="BM40" s="415"/>
      <c r="BN40" s="415"/>
      <c r="BO40" s="415"/>
      <c r="BP40" s="415"/>
      <c r="BQ40" s="415"/>
      <c r="BR40" s="415"/>
      <c r="BS40" s="415"/>
      <c r="BT40" s="415"/>
      <c r="BU40" s="415"/>
      <c r="BV40" s="3"/>
      <c r="BW40" s="416">
        <f t="shared" si="4"/>
        <v>17</v>
      </c>
      <c r="BX40" s="416"/>
      <c r="BY40" s="415" t="str">
        <f>IF('各会計、関係団体の財政状況及び健全化判断比率'!B74="","",'各会計、関係団体の財政状況及び健全化判断比率'!B74)</f>
        <v>高知県広域食肉センター事務組合</v>
      </c>
      <c r="BZ40" s="415"/>
      <c r="CA40" s="415"/>
      <c r="CB40" s="415"/>
      <c r="CC40" s="415"/>
      <c r="CD40" s="415"/>
      <c r="CE40" s="415"/>
      <c r="CF40" s="415"/>
      <c r="CG40" s="415"/>
      <c r="CH40" s="415"/>
      <c r="CI40" s="415"/>
      <c r="CJ40" s="415"/>
      <c r="CK40" s="415"/>
      <c r="CL40" s="415"/>
      <c r="CM40" s="415"/>
      <c r="CN40" s="3"/>
      <c r="CO40" s="416" t="str">
        <f t="shared" si="5"/>
        <v/>
      </c>
      <c r="CP40" s="416"/>
      <c r="CQ40" s="415" t="str">
        <f>IF('各会計、関係団体の財政状況及び健全化判断比率'!BS13="","",'各会計、関係団体の財政状況及び健全化判断比率'!BS13)</f>
        <v/>
      </c>
      <c r="CR40" s="415"/>
      <c r="CS40" s="415"/>
      <c r="CT40" s="415"/>
      <c r="CU40" s="415"/>
      <c r="CV40" s="415"/>
      <c r="CW40" s="415"/>
      <c r="CX40" s="415"/>
      <c r="CY40" s="415"/>
      <c r="CZ40" s="415"/>
      <c r="DA40" s="415"/>
      <c r="DB40" s="415"/>
      <c r="DC40" s="415"/>
      <c r="DD40" s="415"/>
      <c r="DE40" s="415"/>
      <c r="DG40" s="417" t="str">
        <f>IF('各会計、関係団体の財政状況及び健全化判断比率'!BR13="","",'各会計、関係団体の財政状況及び健全化判断比率'!BR13)</f>
        <v/>
      </c>
      <c r="DH40" s="417"/>
      <c r="DI40" s="19"/>
    </row>
    <row r="41" spans="1:113" ht="32.25" customHeight="1" x14ac:dyDescent="0.15">
      <c r="A41" s="3"/>
      <c r="B41" s="6"/>
      <c r="C41" s="416" t="str">
        <f t="shared" si="0"/>
        <v/>
      </c>
      <c r="D41" s="416"/>
      <c r="E41" s="415" t="str">
        <f>IF('各会計、関係団体の財政状況及び健全化判断比率'!B14="","",'各会計、関係団体の財政状況及び健全化判断比率'!B14)</f>
        <v/>
      </c>
      <c r="F41" s="415"/>
      <c r="G41" s="415"/>
      <c r="H41" s="415"/>
      <c r="I41" s="415"/>
      <c r="J41" s="415"/>
      <c r="K41" s="415"/>
      <c r="L41" s="415"/>
      <c r="M41" s="415"/>
      <c r="N41" s="415"/>
      <c r="O41" s="415"/>
      <c r="P41" s="415"/>
      <c r="Q41" s="415"/>
      <c r="R41" s="415"/>
      <c r="S41" s="415"/>
      <c r="T41" s="3"/>
      <c r="U41" s="416" t="str">
        <f t="shared" si="1"/>
        <v/>
      </c>
      <c r="V41" s="416"/>
      <c r="W41" s="415"/>
      <c r="X41" s="415"/>
      <c r="Y41" s="415"/>
      <c r="Z41" s="415"/>
      <c r="AA41" s="415"/>
      <c r="AB41" s="415"/>
      <c r="AC41" s="415"/>
      <c r="AD41" s="415"/>
      <c r="AE41" s="415"/>
      <c r="AF41" s="415"/>
      <c r="AG41" s="415"/>
      <c r="AH41" s="415"/>
      <c r="AI41" s="415"/>
      <c r="AJ41" s="415"/>
      <c r="AK41" s="415"/>
      <c r="AL41" s="3"/>
      <c r="AM41" s="416" t="str">
        <f t="shared" si="2"/>
        <v/>
      </c>
      <c r="AN41" s="416"/>
      <c r="AO41" s="415"/>
      <c r="AP41" s="415"/>
      <c r="AQ41" s="415"/>
      <c r="AR41" s="415"/>
      <c r="AS41" s="415"/>
      <c r="AT41" s="415"/>
      <c r="AU41" s="415"/>
      <c r="AV41" s="415"/>
      <c r="AW41" s="415"/>
      <c r="AX41" s="415"/>
      <c r="AY41" s="415"/>
      <c r="AZ41" s="415"/>
      <c r="BA41" s="415"/>
      <c r="BB41" s="415"/>
      <c r="BC41" s="415"/>
      <c r="BD41" s="3"/>
      <c r="BE41" s="416" t="str">
        <f t="shared" si="3"/>
        <v/>
      </c>
      <c r="BF41" s="416"/>
      <c r="BG41" s="415"/>
      <c r="BH41" s="415"/>
      <c r="BI41" s="415"/>
      <c r="BJ41" s="415"/>
      <c r="BK41" s="415"/>
      <c r="BL41" s="415"/>
      <c r="BM41" s="415"/>
      <c r="BN41" s="415"/>
      <c r="BO41" s="415"/>
      <c r="BP41" s="415"/>
      <c r="BQ41" s="415"/>
      <c r="BR41" s="415"/>
      <c r="BS41" s="415"/>
      <c r="BT41" s="415"/>
      <c r="BU41" s="415"/>
      <c r="BV41" s="3"/>
      <c r="BW41" s="416">
        <f t="shared" si="4"/>
        <v>18</v>
      </c>
      <c r="BX41" s="416"/>
      <c r="BY41" s="415" t="str">
        <f>IF('各会計、関係団体の財政状況及び健全化判断比率'!B75="","",'各会計、関係団体の財政状況及び健全化判断比率'!B75)</f>
        <v>こうち人づくり広域連合</v>
      </c>
      <c r="BZ41" s="415"/>
      <c r="CA41" s="415"/>
      <c r="CB41" s="415"/>
      <c r="CC41" s="415"/>
      <c r="CD41" s="415"/>
      <c r="CE41" s="415"/>
      <c r="CF41" s="415"/>
      <c r="CG41" s="415"/>
      <c r="CH41" s="415"/>
      <c r="CI41" s="415"/>
      <c r="CJ41" s="415"/>
      <c r="CK41" s="415"/>
      <c r="CL41" s="415"/>
      <c r="CM41" s="415"/>
      <c r="CN41" s="3"/>
      <c r="CO41" s="416" t="str">
        <f t="shared" si="5"/>
        <v/>
      </c>
      <c r="CP41" s="416"/>
      <c r="CQ41" s="415" t="str">
        <f>IF('各会計、関係団体の財政状況及び健全化判断比率'!BS14="","",'各会計、関係団体の財政状況及び健全化判断比率'!BS14)</f>
        <v/>
      </c>
      <c r="CR41" s="415"/>
      <c r="CS41" s="415"/>
      <c r="CT41" s="415"/>
      <c r="CU41" s="415"/>
      <c r="CV41" s="415"/>
      <c r="CW41" s="415"/>
      <c r="CX41" s="415"/>
      <c r="CY41" s="415"/>
      <c r="CZ41" s="415"/>
      <c r="DA41" s="415"/>
      <c r="DB41" s="415"/>
      <c r="DC41" s="415"/>
      <c r="DD41" s="415"/>
      <c r="DE41" s="415"/>
      <c r="DG41" s="417" t="str">
        <f>IF('各会計、関係団体の財政状況及び健全化判断比率'!BR14="","",'各会計、関係団体の財政状況及び健全化判断比率'!BR14)</f>
        <v/>
      </c>
      <c r="DH41" s="417"/>
      <c r="DI41" s="19"/>
    </row>
    <row r="42" spans="1:113" ht="32.25" customHeight="1" x14ac:dyDescent="0.15">
      <c r="B42" s="6"/>
      <c r="C42" s="416" t="str">
        <f t="shared" si="0"/>
        <v/>
      </c>
      <c r="D42" s="416"/>
      <c r="E42" s="415" t="str">
        <f>IF('各会計、関係団体の財政状況及び健全化判断比率'!B15="","",'各会計、関係団体の財政状況及び健全化判断比率'!B15)</f>
        <v/>
      </c>
      <c r="F42" s="415"/>
      <c r="G42" s="415"/>
      <c r="H42" s="415"/>
      <c r="I42" s="415"/>
      <c r="J42" s="415"/>
      <c r="K42" s="415"/>
      <c r="L42" s="415"/>
      <c r="M42" s="415"/>
      <c r="N42" s="415"/>
      <c r="O42" s="415"/>
      <c r="P42" s="415"/>
      <c r="Q42" s="415"/>
      <c r="R42" s="415"/>
      <c r="S42" s="415"/>
      <c r="T42" s="3"/>
      <c r="U42" s="416" t="str">
        <f t="shared" si="1"/>
        <v/>
      </c>
      <c r="V42" s="416"/>
      <c r="W42" s="415"/>
      <c r="X42" s="415"/>
      <c r="Y42" s="415"/>
      <c r="Z42" s="415"/>
      <c r="AA42" s="415"/>
      <c r="AB42" s="415"/>
      <c r="AC42" s="415"/>
      <c r="AD42" s="415"/>
      <c r="AE42" s="415"/>
      <c r="AF42" s="415"/>
      <c r="AG42" s="415"/>
      <c r="AH42" s="415"/>
      <c r="AI42" s="415"/>
      <c r="AJ42" s="415"/>
      <c r="AK42" s="415"/>
      <c r="AL42" s="3"/>
      <c r="AM42" s="416" t="str">
        <f t="shared" si="2"/>
        <v/>
      </c>
      <c r="AN42" s="416"/>
      <c r="AO42" s="415"/>
      <c r="AP42" s="415"/>
      <c r="AQ42" s="415"/>
      <c r="AR42" s="415"/>
      <c r="AS42" s="415"/>
      <c r="AT42" s="415"/>
      <c r="AU42" s="415"/>
      <c r="AV42" s="415"/>
      <c r="AW42" s="415"/>
      <c r="AX42" s="415"/>
      <c r="AY42" s="415"/>
      <c r="AZ42" s="415"/>
      <c r="BA42" s="415"/>
      <c r="BB42" s="415"/>
      <c r="BC42" s="415"/>
      <c r="BD42" s="3"/>
      <c r="BE42" s="416" t="str">
        <f t="shared" si="3"/>
        <v/>
      </c>
      <c r="BF42" s="416"/>
      <c r="BG42" s="415"/>
      <c r="BH42" s="415"/>
      <c r="BI42" s="415"/>
      <c r="BJ42" s="415"/>
      <c r="BK42" s="415"/>
      <c r="BL42" s="415"/>
      <c r="BM42" s="415"/>
      <c r="BN42" s="415"/>
      <c r="BO42" s="415"/>
      <c r="BP42" s="415"/>
      <c r="BQ42" s="415"/>
      <c r="BR42" s="415"/>
      <c r="BS42" s="415"/>
      <c r="BT42" s="415"/>
      <c r="BU42" s="415"/>
      <c r="BV42" s="3"/>
      <c r="BW42" s="416">
        <f t="shared" si="4"/>
        <v>19</v>
      </c>
      <c r="BX42" s="416"/>
      <c r="BY42" s="415" t="str">
        <f>IF('各会計、関係団体の財政状況及び健全化判断比率'!B76="","",'各会計、関係団体の財政状況及び健全化判断比率'!B76)</f>
        <v>高知県市町村総合事務組合</v>
      </c>
      <c r="BZ42" s="415"/>
      <c r="CA42" s="415"/>
      <c r="CB42" s="415"/>
      <c r="CC42" s="415"/>
      <c r="CD42" s="415"/>
      <c r="CE42" s="415"/>
      <c r="CF42" s="415"/>
      <c r="CG42" s="415"/>
      <c r="CH42" s="415"/>
      <c r="CI42" s="415"/>
      <c r="CJ42" s="415"/>
      <c r="CK42" s="415"/>
      <c r="CL42" s="415"/>
      <c r="CM42" s="415"/>
      <c r="CN42" s="3"/>
      <c r="CO42" s="416" t="str">
        <f t="shared" si="5"/>
        <v/>
      </c>
      <c r="CP42" s="416"/>
      <c r="CQ42" s="415" t="str">
        <f>IF('各会計、関係団体の財政状況及び健全化判断比率'!BS15="","",'各会計、関係団体の財政状況及び健全化判断比率'!BS15)</f>
        <v/>
      </c>
      <c r="CR42" s="415"/>
      <c r="CS42" s="415"/>
      <c r="CT42" s="415"/>
      <c r="CU42" s="415"/>
      <c r="CV42" s="415"/>
      <c r="CW42" s="415"/>
      <c r="CX42" s="415"/>
      <c r="CY42" s="415"/>
      <c r="CZ42" s="415"/>
      <c r="DA42" s="415"/>
      <c r="DB42" s="415"/>
      <c r="DC42" s="415"/>
      <c r="DD42" s="415"/>
      <c r="DE42" s="415"/>
      <c r="DG42" s="417" t="str">
        <f>IF('各会計、関係団体の財政状況及び健全化判断比率'!BR15="","",'各会計、関係団体の財政状況及び健全化判断比率'!BR15)</f>
        <v/>
      </c>
      <c r="DH42" s="417"/>
      <c r="DI42" s="19"/>
    </row>
    <row r="43" spans="1:113" ht="32.25" customHeight="1" x14ac:dyDescent="0.15">
      <c r="B43" s="6"/>
      <c r="C43" s="416" t="str">
        <f t="shared" si="0"/>
        <v/>
      </c>
      <c r="D43" s="416"/>
      <c r="E43" s="415" t="str">
        <f>IF('各会計、関係団体の財政状況及び健全化判断比率'!B16="","",'各会計、関係団体の財政状況及び健全化判断比率'!B16)</f>
        <v/>
      </c>
      <c r="F43" s="415"/>
      <c r="G43" s="415"/>
      <c r="H43" s="415"/>
      <c r="I43" s="415"/>
      <c r="J43" s="415"/>
      <c r="K43" s="415"/>
      <c r="L43" s="415"/>
      <c r="M43" s="415"/>
      <c r="N43" s="415"/>
      <c r="O43" s="415"/>
      <c r="P43" s="415"/>
      <c r="Q43" s="415"/>
      <c r="R43" s="415"/>
      <c r="S43" s="415"/>
      <c r="T43" s="3"/>
      <c r="U43" s="416" t="str">
        <f t="shared" si="1"/>
        <v/>
      </c>
      <c r="V43" s="416"/>
      <c r="W43" s="415"/>
      <c r="X43" s="415"/>
      <c r="Y43" s="415"/>
      <c r="Z43" s="415"/>
      <c r="AA43" s="415"/>
      <c r="AB43" s="415"/>
      <c r="AC43" s="415"/>
      <c r="AD43" s="415"/>
      <c r="AE43" s="415"/>
      <c r="AF43" s="415"/>
      <c r="AG43" s="415"/>
      <c r="AH43" s="415"/>
      <c r="AI43" s="415"/>
      <c r="AJ43" s="415"/>
      <c r="AK43" s="415"/>
      <c r="AL43" s="3"/>
      <c r="AM43" s="416" t="str">
        <f t="shared" si="2"/>
        <v/>
      </c>
      <c r="AN43" s="416"/>
      <c r="AO43" s="415"/>
      <c r="AP43" s="415"/>
      <c r="AQ43" s="415"/>
      <c r="AR43" s="415"/>
      <c r="AS43" s="415"/>
      <c r="AT43" s="415"/>
      <c r="AU43" s="415"/>
      <c r="AV43" s="415"/>
      <c r="AW43" s="415"/>
      <c r="AX43" s="415"/>
      <c r="AY43" s="415"/>
      <c r="AZ43" s="415"/>
      <c r="BA43" s="415"/>
      <c r="BB43" s="415"/>
      <c r="BC43" s="415"/>
      <c r="BD43" s="3"/>
      <c r="BE43" s="416" t="str">
        <f t="shared" si="3"/>
        <v/>
      </c>
      <c r="BF43" s="416"/>
      <c r="BG43" s="415"/>
      <c r="BH43" s="415"/>
      <c r="BI43" s="415"/>
      <c r="BJ43" s="415"/>
      <c r="BK43" s="415"/>
      <c r="BL43" s="415"/>
      <c r="BM43" s="415"/>
      <c r="BN43" s="415"/>
      <c r="BO43" s="415"/>
      <c r="BP43" s="415"/>
      <c r="BQ43" s="415"/>
      <c r="BR43" s="415"/>
      <c r="BS43" s="415"/>
      <c r="BT43" s="415"/>
      <c r="BU43" s="415"/>
      <c r="BV43" s="3"/>
      <c r="BW43" s="416">
        <f t="shared" si="4"/>
        <v>20</v>
      </c>
      <c r="BX43" s="416"/>
      <c r="BY43" s="415" t="str">
        <f>IF('各会計、関係団体の財政状況及び健全化判断比率'!B77="","",'各会計、関係団体の財政状況及び健全化判断比率'!B77)</f>
        <v>高知県市町村総合事務組合</v>
      </c>
      <c r="BZ43" s="415"/>
      <c r="CA43" s="415"/>
      <c r="CB43" s="415"/>
      <c r="CC43" s="415"/>
      <c r="CD43" s="415"/>
      <c r="CE43" s="415"/>
      <c r="CF43" s="415"/>
      <c r="CG43" s="415"/>
      <c r="CH43" s="415"/>
      <c r="CI43" s="415"/>
      <c r="CJ43" s="415"/>
      <c r="CK43" s="415"/>
      <c r="CL43" s="415"/>
      <c r="CM43" s="415"/>
      <c r="CN43" s="3"/>
      <c r="CO43" s="416" t="str">
        <f t="shared" si="5"/>
        <v/>
      </c>
      <c r="CP43" s="416"/>
      <c r="CQ43" s="415" t="str">
        <f>IF('各会計、関係団体の財政状況及び健全化判断比率'!BS16="","",'各会計、関係団体の財政状況及び健全化判断比率'!BS16)</f>
        <v/>
      </c>
      <c r="CR43" s="415"/>
      <c r="CS43" s="415"/>
      <c r="CT43" s="415"/>
      <c r="CU43" s="415"/>
      <c r="CV43" s="415"/>
      <c r="CW43" s="415"/>
      <c r="CX43" s="415"/>
      <c r="CY43" s="415"/>
      <c r="CZ43" s="415"/>
      <c r="DA43" s="415"/>
      <c r="DB43" s="415"/>
      <c r="DC43" s="415"/>
      <c r="DD43" s="415"/>
      <c r="DE43" s="415"/>
      <c r="DG43" s="417" t="str">
        <f>IF('各会計、関係団体の財政状況及び健全化判断比率'!BR16="","",'各会計、関係団体の財政状況及び健全化判断比率'!BR16)</f>
        <v/>
      </c>
      <c r="DH43" s="417"/>
      <c r="DI43" s="19"/>
    </row>
    <row r="44" spans="1:113" ht="13.5" customHeight="1" x14ac:dyDescent="0.15">
      <c r="B44" s="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ht="13.5" x14ac:dyDescent="0.15">
      <c r="B46" s="1" t="s">
        <v>134</v>
      </c>
      <c r="E46" s="361" t="s">
        <v>293</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ht="13.5" x14ac:dyDescent="0.15">
      <c r="E47" s="361" t="s">
        <v>295</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ht="13.5" x14ac:dyDescent="0.15">
      <c r="E48" s="361" t="s">
        <v>297</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ht="13.5" x14ac:dyDescent="0.15">
      <c r="E49" s="361" t="s">
        <v>298</v>
      </c>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row>
    <row r="50" spans="5:113" ht="13.5" x14ac:dyDescent="0.15">
      <c r="E50" s="361" t="s">
        <v>199</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ht="13.5" x14ac:dyDescent="0.15">
      <c r="E51" s="361" t="s">
        <v>301</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ht="13.5" x14ac:dyDescent="0.15">
      <c r="E52" s="361" t="s">
        <v>303</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s="2" customFormat="1" x14ac:dyDescent="0.15">
      <c r="E53" s="2" t="s">
        <v>356</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N65" sqref="AN65:DC69"/>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40"/>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657" t="s">
        <v>304</v>
      </c>
      <c r="DI1" s="658"/>
      <c r="DJ1" s="658"/>
      <c r="DK1" s="658"/>
      <c r="DL1" s="658"/>
      <c r="DM1" s="658"/>
      <c r="DN1" s="659"/>
      <c r="DO1" s="1"/>
      <c r="DP1" s="657" t="s">
        <v>307</v>
      </c>
      <c r="DQ1" s="658"/>
      <c r="DR1" s="658"/>
      <c r="DS1" s="658"/>
      <c r="DT1" s="658"/>
      <c r="DU1" s="658"/>
      <c r="DV1" s="658"/>
      <c r="DW1" s="658"/>
      <c r="DX1" s="658"/>
      <c r="DY1" s="658"/>
      <c r="DZ1" s="658"/>
      <c r="EA1" s="658"/>
      <c r="EB1" s="658"/>
      <c r="EC1" s="659"/>
      <c r="ED1" s="3"/>
      <c r="EE1" s="3"/>
      <c r="EF1" s="3"/>
      <c r="EG1" s="3"/>
      <c r="EH1" s="3"/>
      <c r="EI1" s="3"/>
      <c r="EJ1" s="3"/>
      <c r="EK1" s="3"/>
      <c r="EL1" s="3"/>
      <c r="EM1" s="3"/>
    </row>
    <row r="2" spans="2:143" ht="22.5" customHeight="1" x14ac:dyDescent="0.15">
      <c r="B2" s="41" t="s">
        <v>310</v>
      </c>
      <c r="R2" s="48"/>
      <c r="S2" s="48"/>
      <c r="T2" s="48"/>
      <c r="U2" s="48"/>
      <c r="V2" s="48"/>
      <c r="W2" s="48"/>
      <c r="X2" s="48"/>
      <c r="Y2" s="48"/>
      <c r="Z2" s="48"/>
      <c r="AA2" s="48"/>
      <c r="AB2" s="48"/>
      <c r="AC2" s="48"/>
      <c r="AE2" s="49"/>
      <c r="AF2" s="49"/>
      <c r="AG2" s="49"/>
      <c r="AH2" s="49"/>
      <c r="AI2" s="49"/>
      <c r="AJ2" s="48"/>
      <c r="AK2" s="48"/>
      <c r="AL2" s="48"/>
      <c r="AM2" s="48"/>
      <c r="AN2" s="48"/>
      <c r="AO2" s="48"/>
      <c r="AP2" s="48"/>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row>
    <row r="3" spans="2:143" ht="11.25" customHeight="1" x14ac:dyDescent="0.15">
      <c r="B3" s="487" t="s">
        <v>123</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7" t="s">
        <v>311</v>
      </c>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530"/>
      <c r="CD3" s="487" t="s">
        <v>312</v>
      </c>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530"/>
    </row>
    <row r="4" spans="2:143" ht="11.25" customHeight="1" x14ac:dyDescent="0.15">
      <c r="B4" s="487" t="s">
        <v>9</v>
      </c>
      <c r="C4" s="488"/>
      <c r="D4" s="488"/>
      <c r="E4" s="488"/>
      <c r="F4" s="488"/>
      <c r="G4" s="488"/>
      <c r="H4" s="488"/>
      <c r="I4" s="488"/>
      <c r="J4" s="488"/>
      <c r="K4" s="488"/>
      <c r="L4" s="488"/>
      <c r="M4" s="488"/>
      <c r="N4" s="488"/>
      <c r="O4" s="488"/>
      <c r="P4" s="488"/>
      <c r="Q4" s="530"/>
      <c r="R4" s="487" t="s">
        <v>305</v>
      </c>
      <c r="S4" s="488"/>
      <c r="T4" s="488"/>
      <c r="U4" s="488"/>
      <c r="V4" s="488"/>
      <c r="W4" s="488"/>
      <c r="X4" s="488"/>
      <c r="Y4" s="530"/>
      <c r="Z4" s="487" t="s">
        <v>230</v>
      </c>
      <c r="AA4" s="488"/>
      <c r="AB4" s="488"/>
      <c r="AC4" s="530"/>
      <c r="AD4" s="487" t="s">
        <v>258</v>
      </c>
      <c r="AE4" s="488"/>
      <c r="AF4" s="488"/>
      <c r="AG4" s="488"/>
      <c r="AH4" s="488"/>
      <c r="AI4" s="488"/>
      <c r="AJ4" s="488"/>
      <c r="AK4" s="530"/>
      <c r="AL4" s="487" t="s">
        <v>230</v>
      </c>
      <c r="AM4" s="488"/>
      <c r="AN4" s="488"/>
      <c r="AO4" s="530"/>
      <c r="AP4" s="660" t="s">
        <v>316</v>
      </c>
      <c r="AQ4" s="660"/>
      <c r="AR4" s="660"/>
      <c r="AS4" s="660"/>
      <c r="AT4" s="660"/>
      <c r="AU4" s="660"/>
      <c r="AV4" s="660"/>
      <c r="AW4" s="660"/>
      <c r="AX4" s="660"/>
      <c r="AY4" s="660"/>
      <c r="AZ4" s="660"/>
      <c r="BA4" s="660"/>
      <c r="BB4" s="660"/>
      <c r="BC4" s="660"/>
      <c r="BD4" s="660"/>
      <c r="BE4" s="660"/>
      <c r="BF4" s="660"/>
      <c r="BG4" s="660" t="s">
        <v>294</v>
      </c>
      <c r="BH4" s="660"/>
      <c r="BI4" s="660"/>
      <c r="BJ4" s="660"/>
      <c r="BK4" s="660"/>
      <c r="BL4" s="660"/>
      <c r="BM4" s="660"/>
      <c r="BN4" s="660"/>
      <c r="BO4" s="660" t="s">
        <v>230</v>
      </c>
      <c r="BP4" s="660"/>
      <c r="BQ4" s="660"/>
      <c r="BR4" s="660"/>
      <c r="BS4" s="660" t="s">
        <v>317</v>
      </c>
      <c r="BT4" s="660"/>
      <c r="BU4" s="660"/>
      <c r="BV4" s="660"/>
      <c r="BW4" s="660"/>
      <c r="BX4" s="660"/>
      <c r="BY4" s="660"/>
      <c r="BZ4" s="660"/>
      <c r="CA4" s="660"/>
      <c r="CB4" s="660"/>
      <c r="CD4" s="487" t="s">
        <v>318</v>
      </c>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530"/>
    </row>
    <row r="5" spans="2:143" s="39" customFormat="1" ht="11.25" customHeight="1" x14ac:dyDescent="0.15">
      <c r="B5" s="621" t="s">
        <v>308</v>
      </c>
      <c r="C5" s="622"/>
      <c r="D5" s="622"/>
      <c r="E5" s="622"/>
      <c r="F5" s="622"/>
      <c r="G5" s="622"/>
      <c r="H5" s="622"/>
      <c r="I5" s="622"/>
      <c r="J5" s="622"/>
      <c r="K5" s="622"/>
      <c r="L5" s="622"/>
      <c r="M5" s="622"/>
      <c r="N5" s="622"/>
      <c r="O5" s="622"/>
      <c r="P5" s="622"/>
      <c r="Q5" s="623"/>
      <c r="R5" s="618">
        <v>2670548</v>
      </c>
      <c r="S5" s="619"/>
      <c r="T5" s="619"/>
      <c r="U5" s="619"/>
      <c r="V5" s="619"/>
      <c r="W5" s="619"/>
      <c r="X5" s="619"/>
      <c r="Y5" s="644"/>
      <c r="Z5" s="655">
        <v>13.7</v>
      </c>
      <c r="AA5" s="655"/>
      <c r="AB5" s="655"/>
      <c r="AC5" s="655"/>
      <c r="AD5" s="656">
        <v>2670548</v>
      </c>
      <c r="AE5" s="656"/>
      <c r="AF5" s="656"/>
      <c r="AG5" s="656"/>
      <c r="AH5" s="656"/>
      <c r="AI5" s="656"/>
      <c r="AJ5" s="656"/>
      <c r="AK5" s="656"/>
      <c r="AL5" s="645">
        <v>26.1</v>
      </c>
      <c r="AM5" s="628"/>
      <c r="AN5" s="628"/>
      <c r="AO5" s="648"/>
      <c r="AP5" s="621" t="s">
        <v>319</v>
      </c>
      <c r="AQ5" s="622"/>
      <c r="AR5" s="622"/>
      <c r="AS5" s="622"/>
      <c r="AT5" s="622"/>
      <c r="AU5" s="622"/>
      <c r="AV5" s="622"/>
      <c r="AW5" s="622"/>
      <c r="AX5" s="622"/>
      <c r="AY5" s="622"/>
      <c r="AZ5" s="622"/>
      <c r="BA5" s="622"/>
      <c r="BB5" s="622"/>
      <c r="BC5" s="622"/>
      <c r="BD5" s="622"/>
      <c r="BE5" s="622"/>
      <c r="BF5" s="623"/>
      <c r="BG5" s="577">
        <v>2670107</v>
      </c>
      <c r="BH5" s="591"/>
      <c r="BI5" s="591"/>
      <c r="BJ5" s="591"/>
      <c r="BK5" s="591"/>
      <c r="BL5" s="591"/>
      <c r="BM5" s="591"/>
      <c r="BN5" s="592"/>
      <c r="BO5" s="601">
        <v>100</v>
      </c>
      <c r="BP5" s="601"/>
      <c r="BQ5" s="601"/>
      <c r="BR5" s="601"/>
      <c r="BS5" s="602" t="s">
        <v>202</v>
      </c>
      <c r="BT5" s="602"/>
      <c r="BU5" s="602"/>
      <c r="BV5" s="602"/>
      <c r="BW5" s="602"/>
      <c r="BX5" s="602"/>
      <c r="BY5" s="602"/>
      <c r="BZ5" s="602"/>
      <c r="CA5" s="602"/>
      <c r="CB5" s="636"/>
      <c r="CD5" s="487" t="s">
        <v>316</v>
      </c>
      <c r="CE5" s="488"/>
      <c r="CF5" s="488"/>
      <c r="CG5" s="488"/>
      <c r="CH5" s="488"/>
      <c r="CI5" s="488"/>
      <c r="CJ5" s="488"/>
      <c r="CK5" s="488"/>
      <c r="CL5" s="488"/>
      <c r="CM5" s="488"/>
      <c r="CN5" s="488"/>
      <c r="CO5" s="488"/>
      <c r="CP5" s="488"/>
      <c r="CQ5" s="530"/>
      <c r="CR5" s="487" t="s">
        <v>322</v>
      </c>
      <c r="CS5" s="488"/>
      <c r="CT5" s="488"/>
      <c r="CU5" s="488"/>
      <c r="CV5" s="488"/>
      <c r="CW5" s="488"/>
      <c r="CX5" s="488"/>
      <c r="CY5" s="530"/>
      <c r="CZ5" s="487" t="s">
        <v>230</v>
      </c>
      <c r="DA5" s="488"/>
      <c r="DB5" s="488"/>
      <c r="DC5" s="530"/>
      <c r="DD5" s="487" t="s">
        <v>323</v>
      </c>
      <c r="DE5" s="488"/>
      <c r="DF5" s="488"/>
      <c r="DG5" s="488"/>
      <c r="DH5" s="488"/>
      <c r="DI5" s="488"/>
      <c r="DJ5" s="488"/>
      <c r="DK5" s="488"/>
      <c r="DL5" s="488"/>
      <c r="DM5" s="488"/>
      <c r="DN5" s="488"/>
      <c r="DO5" s="488"/>
      <c r="DP5" s="530"/>
      <c r="DQ5" s="487" t="s">
        <v>325</v>
      </c>
      <c r="DR5" s="488"/>
      <c r="DS5" s="488"/>
      <c r="DT5" s="488"/>
      <c r="DU5" s="488"/>
      <c r="DV5" s="488"/>
      <c r="DW5" s="488"/>
      <c r="DX5" s="488"/>
      <c r="DY5" s="488"/>
      <c r="DZ5" s="488"/>
      <c r="EA5" s="488"/>
      <c r="EB5" s="488"/>
      <c r="EC5" s="530"/>
    </row>
    <row r="6" spans="2:143" ht="11.25" customHeight="1" x14ac:dyDescent="0.15">
      <c r="B6" s="574" t="s">
        <v>326</v>
      </c>
      <c r="C6" s="575"/>
      <c r="D6" s="575"/>
      <c r="E6" s="575"/>
      <c r="F6" s="575"/>
      <c r="G6" s="575"/>
      <c r="H6" s="575"/>
      <c r="I6" s="575"/>
      <c r="J6" s="575"/>
      <c r="K6" s="575"/>
      <c r="L6" s="575"/>
      <c r="M6" s="575"/>
      <c r="N6" s="575"/>
      <c r="O6" s="575"/>
      <c r="P6" s="575"/>
      <c r="Q6" s="576"/>
      <c r="R6" s="577">
        <v>238730</v>
      </c>
      <c r="S6" s="591"/>
      <c r="T6" s="591"/>
      <c r="U6" s="591"/>
      <c r="V6" s="591"/>
      <c r="W6" s="591"/>
      <c r="X6" s="591"/>
      <c r="Y6" s="592"/>
      <c r="Z6" s="601">
        <v>1.2</v>
      </c>
      <c r="AA6" s="601"/>
      <c r="AB6" s="601"/>
      <c r="AC6" s="601"/>
      <c r="AD6" s="602">
        <v>238730</v>
      </c>
      <c r="AE6" s="602"/>
      <c r="AF6" s="602"/>
      <c r="AG6" s="602"/>
      <c r="AH6" s="602"/>
      <c r="AI6" s="602"/>
      <c r="AJ6" s="602"/>
      <c r="AK6" s="602"/>
      <c r="AL6" s="580">
        <v>2.2999999999999998</v>
      </c>
      <c r="AM6" s="593"/>
      <c r="AN6" s="593"/>
      <c r="AO6" s="603"/>
      <c r="AP6" s="574" t="s">
        <v>111</v>
      </c>
      <c r="AQ6" s="575"/>
      <c r="AR6" s="575"/>
      <c r="AS6" s="575"/>
      <c r="AT6" s="575"/>
      <c r="AU6" s="575"/>
      <c r="AV6" s="575"/>
      <c r="AW6" s="575"/>
      <c r="AX6" s="575"/>
      <c r="AY6" s="575"/>
      <c r="AZ6" s="575"/>
      <c r="BA6" s="575"/>
      <c r="BB6" s="575"/>
      <c r="BC6" s="575"/>
      <c r="BD6" s="575"/>
      <c r="BE6" s="575"/>
      <c r="BF6" s="576"/>
      <c r="BG6" s="577">
        <v>2670107</v>
      </c>
      <c r="BH6" s="591"/>
      <c r="BI6" s="591"/>
      <c r="BJ6" s="591"/>
      <c r="BK6" s="591"/>
      <c r="BL6" s="591"/>
      <c r="BM6" s="591"/>
      <c r="BN6" s="592"/>
      <c r="BO6" s="601">
        <v>100</v>
      </c>
      <c r="BP6" s="601"/>
      <c r="BQ6" s="601"/>
      <c r="BR6" s="601"/>
      <c r="BS6" s="602" t="s">
        <v>202</v>
      </c>
      <c r="BT6" s="602"/>
      <c r="BU6" s="602"/>
      <c r="BV6" s="602"/>
      <c r="BW6" s="602"/>
      <c r="BX6" s="602"/>
      <c r="BY6" s="602"/>
      <c r="BZ6" s="602"/>
      <c r="CA6" s="602"/>
      <c r="CB6" s="636"/>
      <c r="CD6" s="621" t="s">
        <v>327</v>
      </c>
      <c r="CE6" s="622"/>
      <c r="CF6" s="622"/>
      <c r="CG6" s="622"/>
      <c r="CH6" s="622"/>
      <c r="CI6" s="622"/>
      <c r="CJ6" s="622"/>
      <c r="CK6" s="622"/>
      <c r="CL6" s="622"/>
      <c r="CM6" s="622"/>
      <c r="CN6" s="622"/>
      <c r="CO6" s="622"/>
      <c r="CP6" s="622"/>
      <c r="CQ6" s="623"/>
      <c r="CR6" s="577">
        <v>145167</v>
      </c>
      <c r="CS6" s="591"/>
      <c r="CT6" s="591"/>
      <c r="CU6" s="591"/>
      <c r="CV6" s="591"/>
      <c r="CW6" s="591"/>
      <c r="CX6" s="591"/>
      <c r="CY6" s="592"/>
      <c r="CZ6" s="645">
        <v>0.8</v>
      </c>
      <c r="DA6" s="628"/>
      <c r="DB6" s="628"/>
      <c r="DC6" s="646"/>
      <c r="DD6" s="583" t="s">
        <v>202</v>
      </c>
      <c r="DE6" s="591"/>
      <c r="DF6" s="591"/>
      <c r="DG6" s="591"/>
      <c r="DH6" s="591"/>
      <c r="DI6" s="591"/>
      <c r="DJ6" s="591"/>
      <c r="DK6" s="591"/>
      <c r="DL6" s="591"/>
      <c r="DM6" s="591"/>
      <c r="DN6" s="591"/>
      <c r="DO6" s="591"/>
      <c r="DP6" s="592"/>
      <c r="DQ6" s="583">
        <v>145153</v>
      </c>
      <c r="DR6" s="591"/>
      <c r="DS6" s="591"/>
      <c r="DT6" s="591"/>
      <c r="DU6" s="591"/>
      <c r="DV6" s="591"/>
      <c r="DW6" s="591"/>
      <c r="DX6" s="591"/>
      <c r="DY6" s="591"/>
      <c r="DZ6" s="591"/>
      <c r="EA6" s="591"/>
      <c r="EB6" s="591"/>
      <c r="EC6" s="613"/>
    </row>
    <row r="7" spans="2:143" ht="11.25" customHeight="1" x14ac:dyDescent="0.15">
      <c r="B7" s="574" t="s">
        <v>44</v>
      </c>
      <c r="C7" s="575"/>
      <c r="D7" s="575"/>
      <c r="E7" s="575"/>
      <c r="F7" s="575"/>
      <c r="G7" s="575"/>
      <c r="H7" s="575"/>
      <c r="I7" s="575"/>
      <c r="J7" s="575"/>
      <c r="K7" s="575"/>
      <c r="L7" s="575"/>
      <c r="M7" s="575"/>
      <c r="N7" s="575"/>
      <c r="O7" s="575"/>
      <c r="P7" s="575"/>
      <c r="Q7" s="576"/>
      <c r="R7" s="577">
        <v>4856</v>
      </c>
      <c r="S7" s="591"/>
      <c r="T7" s="591"/>
      <c r="U7" s="591"/>
      <c r="V7" s="591"/>
      <c r="W7" s="591"/>
      <c r="X7" s="591"/>
      <c r="Y7" s="592"/>
      <c r="Z7" s="601">
        <v>0</v>
      </c>
      <c r="AA7" s="601"/>
      <c r="AB7" s="601"/>
      <c r="AC7" s="601"/>
      <c r="AD7" s="602">
        <v>4856</v>
      </c>
      <c r="AE7" s="602"/>
      <c r="AF7" s="602"/>
      <c r="AG7" s="602"/>
      <c r="AH7" s="602"/>
      <c r="AI7" s="602"/>
      <c r="AJ7" s="602"/>
      <c r="AK7" s="602"/>
      <c r="AL7" s="580">
        <v>0</v>
      </c>
      <c r="AM7" s="593"/>
      <c r="AN7" s="593"/>
      <c r="AO7" s="603"/>
      <c r="AP7" s="574" t="s">
        <v>328</v>
      </c>
      <c r="AQ7" s="575"/>
      <c r="AR7" s="575"/>
      <c r="AS7" s="575"/>
      <c r="AT7" s="575"/>
      <c r="AU7" s="575"/>
      <c r="AV7" s="575"/>
      <c r="AW7" s="575"/>
      <c r="AX7" s="575"/>
      <c r="AY7" s="575"/>
      <c r="AZ7" s="575"/>
      <c r="BA7" s="575"/>
      <c r="BB7" s="575"/>
      <c r="BC7" s="575"/>
      <c r="BD7" s="575"/>
      <c r="BE7" s="575"/>
      <c r="BF7" s="576"/>
      <c r="BG7" s="577">
        <v>1037626</v>
      </c>
      <c r="BH7" s="591"/>
      <c r="BI7" s="591"/>
      <c r="BJ7" s="591"/>
      <c r="BK7" s="591"/>
      <c r="BL7" s="591"/>
      <c r="BM7" s="591"/>
      <c r="BN7" s="592"/>
      <c r="BO7" s="601">
        <v>38.9</v>
      </c>
      <c r="BP7" s="601"/>
      <c r="BQ7" s="601"/>
      <c r="BR7" s="601"/>
      <c r="BS7" s="602" t="s">
        <v>202</v>
      </c>
      <c r="BT7" s="602"/>
      <c r="BU7" s="602"/>
      <c r="BV7" s="602"/>
      <c r="BW7" s="602"/>
      <c r="BX7" s="602"/>
      <c r="BY7" s="602"/>
      <c r="BZ7" s="602"/>
      <c r="CA7" s="602"/>
      <c r="CB7" s="636"/>
      <c r="CD7" s="574" t="s">
        <v>330</v>
      </c>
      <c r="CE7" s="575"/>
      <c r="CF7" s="575"/>
      <c r="CG7" s="575"/>
      <c r="CH7" s="575"/>
      <c r="CI7" s="575"/>
      <c r="CJ7" s="575"/>
      <c r="CK7" s="575"/>
      <c r="CL7" s="575"/>
      <c r="CM7" s="575"/>
      <c r="CN7" s="575"/>
      <c r="CO7" s="575"/>
      <c r="CP7" s="575"/>
      <c r="CQ7" s="576"/>
      <c r="CR7" s="577">
        <v>2675587</v>
      </c>
      <c r="CS7" s="591"/>
      <c r="CT7" s="591"/>
      <c r="CU7" s="591"/>
      <c r="CV7" s="591"/>
      <c r="CW7" s="591"/>
      <c r="CX7" s="591"/>
      <c r="CY7" s="592"/>
      <c r="CZ7" s="601">
        <v>14.3</v>
      </c>
      <c r="DA7" s="601"/>
      <c r="DB7" s="601"/>
      <c r="DC7" s="601"/>
      <c r="DD7" s="583">
        <v>565193</v>
      </c>
      <c r="DE7" s="591"/>
      <c r="DF7" s="591"/>
      <c r="DG7" s="591"/>
      <c r="DH7" s="591"/>
      <c r="DI7" s="591"/>
      <c r="DJ7" s="591"/>
      <c r="DK7" s="591"/>
      <c r="DL7" s="591"/>
      <c r="DM7" s="591"/>
      <c r="DN7" s="591"/>
      <c r="DO7" s="591"/>
      <c r="DP7" s="592"/>
      <c r="DQ7" s="583">
        <v>1757654</v>
      </c>
      <c r="DR7" s="591"/>
      <c r="DS7" s="591"/>
      <c r="DT7" s="591"/>
      <c r="DU7" s="591"/>
      <c r="DV7" s="591"/>
      <c r="DW7" s="591"/>
      <c r="DX7" s="591"/>
      <c r="DY7" s="591"/>
      <c r="DZ7" s="591"/>
      <c r="EA7" s="591"/>
      <c r="EB7" s="591"/>
      <c r="EC7" s="613"/>
    </row>
    <row r="8" spans="2:143" ht="11.25" customHeight="1" x14ac:dyDescent="0.15">
      <c r="B8" s="574" t="s">
        <v>331</v>
      </c>
      <c r="C8" s="575"/>
      <c r="D8" s="575"/>
      <c r="E8" s="575"/>
      <c r="F8" s="575"/>
      <c r="G8" s="575"/>
      <c r="H8" s="575"/>
      <c r="I8" s="575"/>
      <c r="J8" s="575"/>
      <c r="K8" s="575"/>
      <c r="L8" s="575"/>
      <c r="M8" s="575"/>
      <c r="N8" s="575"/>
      <c r="O8" s="575"/>
      <c r="P8" s="575"/>
      <c r="Q8" s="576"/>
      <c r="R8" s="577">
        <v>14054</v>
      </c>
      <c r="S8" s="591"/>
      <c r="T8" s="591"/>
      <c r="U8" s="591"/>
      <c r="V8" s="591"/>
      <c r="W8" s="591"/>
      <c r="X8" s="591"/>
      <c r="Y8" s="592"/>
      <c r="Z8" s="601">
        <v>0.1</v>
      </c>
      <c r="AA8" s="601"/>
      <c r="AB8" s="601"/>
      <c r="AC8" s="601"/>
      <c r="AD8" s="602">
        <v>14054</v>
      </c>
      <c r="AE8" s="602"/>
      <c r="AF8" s="602"/>
      <c r="AG8" s="602"/>
      <c r="AH8" s="602"/>
      <c r="AI8" s="602"/>
      <c r="AJ8" s="602"/>
      <c r="AK8" s="602"/>
      <c r="AL8" s="580">
        <v>0.1</v>
      </c>
      <c r="AM8" s="593"/>
      <c r="AN8" s="593"/>
      <c r="AO8" s="603"/>
      <c r="AP8" s="574" t="s">
        <v>113</v>
      </c>
      <c r="AQ8" s="575"/>
      <c r="AR8" s="575"/>
      <c r="AS8" s="575"/>
      <c r="AT8" s="575"/>
      <c r="AU8" s="575"/>
      <c r="AV8" s="575"/>
      <c r="AW8" s="575"/>
      <c r="AX8" s="575"/>
      <c r="AY8" s="575"/>
      <c r="AZ8" s="575"/>
      <c r="BA8" s="575"/>
      <c r="BB8" s="575"/>
      <c r="BC8" s="575"/>
      <c r="BD8" s="575"/>
      <c r="BE8" s="575"/>
      <c r="BF8" s="576"/>
      <c r="BG8" s="577">
        <v>40956</v>
      </c>
      <c r="BH8" s="591"/>
      <c r="BI8" s="591"/>
      <c r="BJ8" s="591"/>
      <c r="BK8" s="591"/>
      <c r="BL8" s="591"/>
      <c r="BM8" s="591"/>
      <c r="BN8" s="592"/>
      <c r="BO8" s="601">
        <v>1.5</v>
      </c>
      <c r="BP8" s="601"/>
      <c r="BQ8" s="601"/>
      <c r="BR8" s="601"/>
      <c r="BS8" s="602" t="s">
        <v>202</v>
      </c>
      <c r="BT8" s="602"/>
      <c r="BU8" s="602"/>
      <c r="BV8" s="602"/>
      <c r="BW8" s="602"/>
      <c r="BX8" s="602"/>
      <c r="BY8" s="602"/>
      <c r="BZ8" s="602"/>
      <c r="CA8" s="602"/>
      <c r="CB8" s="636"/>
      <c r="CD8" s="574" t="s">
        <v>334</v>
      </c>
      <c r="CE8" s="575"/>
      <c r="CF8" s="575"/>
      <c r="CG8" s="575"/>
      <c r="CH8" s="575"/>
      <c r="CI8" s="575"/>
      <c r="CJ8" s="575"/>
      <c r="CK8" s="575"/>
      <c r="CL8" s="575"/>
      <c r="CM8" s="575"/>
      <c r="CN8" s="575"/>
      <c r="CO8" s="575"/>
      <c r="CP8" s="575"/>
      <c r="CQ8" s="576"/>
      <c r="CR8" s="577">
        <v>6181053</v>
      </c>
      <c r="CS8" s="591"/>
      <c r="CT8" s="591"/>
      <c r="CU8" s="591"/>
      <c r="CV8" s="591"/>
      <c r="CW8" s="591"/>
      <c r="CX8" s="591"/>
      <c r="CY8" s="592"/>
      <c r="CZ8" s="601">
        <v>33</v>
      </c>
      <c r="DA8" s="601"/>
      <c r="DB8" s="601"/>
      <c r="DC8" s="601"/>
      <c r="DD8" s="583">
        <v>85142</v>
      </c>
      <c r="DE8" s="591"/>
      <c r="DF8" s="591"/>
      <c r="DG8" s="591"/>
      <c r="DH8" s="591"/>
      <c r="DI8" s="591"/>
      <c r="DJ8" s="591"/>
      <c r="DK8" s="591"/>
      <c r="DL8" s="591"/>
      <c r="DM8" s="591"/>
      <c r="DN8" s="591"/>
      <c r="DO8" s="591"/>
      <c r="DP8" s="592"/>
      <c r="DQ8" s="583">
        <v>3263295</v>
      </c>
      <c r="DR8" s="591"/>
      <c r="DS8" s="591"/>
      <c r="DT8" s="591"/>
      <c r="DU8" s="591"/>
      <c r="DV8" s="591"/>
      <c r="DW8" s="591"/>
      <c r="DX8" s="591"/>
      <c r="DY8" s="591"/>
      <c r="DZ8" s="591"/>
      <c r="EA8" s="591"/>
      <c r="EB8" s="591"/>
      <c r="EC8" s="613"/>
    </row>
    <row r="9" spans="2:143" ht="11.25" customHeight="1" x14ac:dyDescent="0.15">
      <c r="B9" s="574" t="s">
        <v>333</v>
      </c>
      <c r="C9" s="575"/>
      <c r="D9" s="575"/>
      <c r="E9" s="575"/>
      <c r="F9" s="575"/>
      <c r="G9" s="575"/>
      <c r="H9" s="575"/>
      <c r="I9" s="575"/>
      <c r="J9" s="575"/>
      <c r="K9" s="575"/>
      <c r="L9" s="575"/>
      <c r="M9" s="575"/>
      <c r="N9" s="575"/>
      <c r="O9" s="575"/>
      <c r="P9" s="575"/>
      <c r="Q9" s="576"/>
      <c r="R9" s="577">
        <v>18720</v>
      </c>
      <c r="S9" s="591"/>
      <c r="T9" s="591"/>
      <c r="U9" s="591"/>
      <c r="V9" s="591"/>
      <c r="W9" s="591"/>
      <c r="X9" s="591"/>
      <c r="Y9" s="592"/>
      <c r="Z9" s="601">
        <v>0.1</v>
      </c>
      <c r="AA9" s="601"/>
      <c r="AB9" s="601"/>
      <c r="AC9" s="601"/>
      <c r="AD9" s="602">
        <v>18720</v>
      </c>
      <c r="AE9" s="602"/>
      <c r="AF9" s="602"/>
      <c r="AG9" s="602"/>
      <c r="AH9" s="602"/>
      <c r="AI9" s="602"/>
      <c r="AJ9" s="602"/>
      <c r="AK9" s="602"/>
      <c r="AL9" s="580">
        <v>0.2</v>
      </c>
      <c r="AM9" s="593"/>
      <c r="AN9" s="593"/>
      <c r="AO9" s="603"/>
      <c r="AP9" s="574" t="s">
        <v>335</v>
      </c>
      <c r="AQ9" s="575"/>
      <c r="AR9" s="575"/>
      <c r="AS9" s="575"/>
      <c r="AT9" s="575"/>
      <c r="AU9" s="575"/>
      <c r="AV9" s="575"/>
      <c r="AW9" s="575"/>
      <c r="AX9" s="575"/>
      <c r="AY9" s="575"/>
      <c r="AZ9" s="575"/>
      <c r="BA9" s="575"/>
      <c r="BB9" s="575"/>
      <c r="BC9" s="575"/>
      <c r="BD9" s="575"/>
      <c r="BE9" s="575"/>
      <c r="BF9" s="576"/>
      <c r="BG9" s="577">
        <v>891859</v>
      </c>
      <c r="BH9" s="591"/>
      <c r="BI9" s="591"/>
      <c r="BJ9" s="591"/>
      <c r="BK9" s="591"/>
      <c r="BL9" s="591"/>
      <c r="BM9" s="591"/>
      <c r="BN9" s="592"/>
      <c r="BO9" s="601">
        <v>33.4</v>
      </c>
      <c r="BP9" s="601"/>
      <c r="BQ9" s="601"/>
      <c r="BR9" s="601"/>
      <c r="BS9" s="602" t="s">
        <v>202</v>
      </c>
      <c r="BT9" s="602"/>
      <c r="BU9" s="602"/>
      <c r="BV9" s="602"/>
      <c r="BW9" s="602"/>
      <c r="BX9" s="602"/>
      <c r="BY9" s="602"/>
      <c r="BZ9" s="602"/>
      <c r="CA9" s="602"/>
      <c r="CB9" s="636"/>
      <c r="CD9" s="574" t="s">
        <v>338</v>
      </c>
      <c r="CE9" s="575"/>
      <c r="CF9" s="575"/>
      <c r="CG9" s="575"/>
      <c r="CH9" s="575"/>
      <c r="CI9" s="575"/>
      <c r="CJ9" s="575"/>
      <c r="CK9" s="575"/>
      <c r="CL9" s="575"/>
      <c r="CM9" s="575"/>
      <c r="CN9" s="575"/>
      <c r="CO9" s="575"/>
      <c r="CP9" s="575"/>
      <c r="CQ9" s="576"/>
      <c r="CR9" s="577">
        <v>1354373</v>
      </c>
      <c r="CS9" s="591"/>
      <c r="CT9" s="591"/>
      <c r="CU9" s="591"/>
      <c r="CV9" s="591"/>
      <c r="CW9" s="591"/>
      <c r="CX9" s="591"/>
      <c r="CY9" s="592"/>
      <c r="CZ9" s="601">
        <v>7.2</v>
      </c>
      <c r="DA9" s="601"/>
      <c r="DB9" s="601"/>
      <c r="DC9" s="601"/>
      <c r="DD9" s="583">
        <v>13894</v>
      </c>
      <c r="DE9" s="591"/>
      <c r="DF9" s="591"/>
      <c r="DG9" s="591"/>
      <c r="DH9" s="591"/>
      <c r="DI9" s="591"/>
      <c r="DJ9" s="591"/>
      <c r="DK9" s="591"/>
      <c r="DL9" s="591"/>
      <c r="DM9" s="591"/>
      <c r="DN9" s="591"/>
      <c r="DO9" s="591"/>
      <c r="DP9" s="592"/>
      <c r="DQ9" s="583">
        <v>1077625</v>
      </c>
      <c r="DR9" s="591"/>
      <c r="DS9" s="591"/>
      <c r="DT9" s="591"/>
      <c r="DU9" s="591"/>
      <c r="DV9" s="591"/>
      <c r="DW9" s="591"/>
      <c r="DX9" s="591"/>
      <c r="DY9" s="591"/>
      <c r="DZ9" s="591"/>
      <c r="EA9" s="591"/>
      <c r="EB9" s="591"/>
      <c r="EC9" s="613"/>
    </row>
    <row r="10" spans="2:143" ht="11.25" customHeight="1" x14ac:dyDescent="0.15">
      <c r="B10" s="574" t="s">
        <v>131</v>
      </c>
      <c r="C10" s="575"/>
      <c r="D10" s="575"/>
      <c r="E10" s="575"/>
      <c r="F10" s="575"/>
      <c r="G10" s="575"/>
      <c r="H10" s="575"/>
      <c r="I10" s="575"/>
      <c r="J10" s="575"/>
      <c r="K10" s="575"/>
      <c r="L10" s="575"/>
      <c r="M10" s="575"/>
      <c r="N10" s="575"/>
      <c r="O10" s="575"/>
      <c r="P10" s="575"/>
      <c r="Q10" s="576"/>
      <c r="R10" s="577" t="s">
        <v>202</v>
      </c>
      <c r="S10" s="591"/>
      <c r="T10" s="591"/>
      <c r="U10" s="591"/>
      <c r="V10" s="591"/>
      <c r="W10" s="591"/>
      <c r="X10" s="591"/>
      <c r="Y10" s="592"/>
      <c r="Z10" s="601" t="s">
        <v>202</v>
      </c>
      <c r="AA10" s="601"/>
      <c r="AB10" s="601"/>
      <c r="AC10" s="601"/>
      <c r="AD10" s="602" t="s">
        <v>202</v>
      </c>
      <c r="AE10" s="602"/>
      <c r="AF10" s="602"/>
      <c r="AG10" s="602"/>
      <c r="AH10" s="602"/>
      <c r="AI10" s="602"/>
      <c r="AJ10" s="602"/>
      <c r="AK10" s="602"/>
      <c r="AL10" s="580" t="s">
        <v>202</v>
      </c>
      <c r="AM10" s="593"/>
      <c r="AN10" s="593"/>
      <c r="AO10" s="603"/>
      <c r="AP10" s="574" t="s">
        <v>192</v>
      </c>
      <c r="AQ10" s="575"/>
      <c r="AR10" s="575"/>
      <c r="AS10" s="575"/>
      <c r="AT10" s="575"/>
      <c r="AU10" s="575"/>
      <c r="AV10" s="575"/>
      <c r="AW10" s="575"/>
      <c r="AX10" s="575"/>
      <c r="AY10" s="575"/>
      <c r="AZ10" s="575"/>
      <c r="BA10" s="575"/>
      <c r="BB10" s="575"/>
      <c r="BC10" s="575"/>
      <c r="BD10" s="575"/>
      <c r="BE10" s="575"/>
      <c r="BF10" s="576"/>
      <c r="BG10" s="577">
        <v>46284</v>
      </c>
      <c r="BH10" s="591"/>
      <c r="BI10" s="591"/>
      <c r="BJ10" s="591"/>
      <c r="BK10" s="591"/>
      <c r="BL10" s="591"/>
      <c r="BM10" s="591"/>
      <c r="BN10" s="592"/>
      <c r="BO10" s="601">
        <v>1.7</v>
      </c>
      <c r="BP10" s="601"/>
      <c r="BQ10" s="601"/>
      <c r="BR10" s="601"/>
      <c r="BS10" s="602" t="s">
        <v>202</v>
      </c>
      <c r="BT10" s="602"/>
      <c r="BU10" s="602"/>
      <c r="BV10" s="602"/>
      <c r="BW10" s="602"/>
      <c r="BX10" s="602"/>
      <c r="BY10" s="602"/>
      <c r="BZ10" s="602"/>
      <c r="CA10" s="602"/>
      <c r="CB10" s="636"/>
      <c r="CD10" s="574" t="s">
        <v>45</v>
      </c>
      <c r="CE10" s="575"/>
      <c r="CF10" s="575"/>
      <c r="CG10" s="575"/>
      <c r="CH10" s="575"/>
      <c r="CI10" s="575"/>
      <c r="CJ10" s="575"/>
      <c r="CK10" s="575"/>
      <c r="CL10" s="575"/>
      <c r="CM10" s="575"/>
      <c r="CN10" s="575"/>
      <c r="CO10" s="575"/>
      <c r="CP10" s="575"/>
      <c r="CQ10" s="576"/>
      <c r="CR10" s="577" t="s">
        <v>202</v>
      </c>
      <c r="CS10" s="591"/>
      <c r="CT10" s="591"/>
      <c r="CU10" s="591"/>
      <c r="CV10" s="591"/>
      <c r="CW10" s="591"/>
      <c r="CX10" s="591"/>
      <c r="CY10" s="592"/>
      <c r="CZ10" s="601" t="s">
        <v>202</v>
      </c>
      <c r="DA10" s="601"/>
      <c r="DB10" s="601"/>
      <c r="DC10" s="601"/>
      <c r="DD10" s="583" t="s">
        <v>202</v>
      </c>
      <c r="DE10" s="591"/>
      <c r="DF10" s="591"/>
      <c r="DG10" s="591"/>
      <c r="DH10" s="591"/>
      <c r="DI10" s="591"/>
      <c r="DJ10" s="591"/>
      <c r="DK10" s="591"/>
      <c r="DL10" s="591"/>
      <c r="DM10" s="591"/>
      <c r="DN10" s="591"/>
      <c r="DO10" s="591"/>
      <c r="DP10" s="592"/>
      <c r="DQ10" s="583" t="s">
        <v>202</v>
      </c>
      <c r="DR10" s="591"/>
      <c r="DS10" s="591"/>
      <c r="DT10" s="591"/>
      <c r="DU10" s="591"/>
      <c r="DV10" s="591"/>
      <c r="DW10" s="591"/>
      <c r="DX10" s="591"/>
      <c r="DY10" s="591"/>
      <c r="DZ10" s="591"/>
      <c r="EA10" s="591"/>
      <c r="EB10" s="591"/>
      <c r="EC10" s="613"/>
    </row>
    <row r="11" spans="2:143" ht="11.25" customHeight="1" x14ac:dyDescent="0.15">
      <c r="B11" s="574" t="s">
        <v>108</v>
      </c>
      <c r="C11" s="575"/>
      <c r="D11" s="575"/>
      <c r="E11" s="575"/>
      <c r="F11" s="575"/>
      <c r="G11" s="575"/>
      <c r="H11" s="575"/>
      <c r="I11" s="575"/>
      <c r="J11" s="575"/>
      <c r="K11" s="575"/>
      <c r="L11" s="575"/>
      <c r="M11" s="575"/>
      <c r="N11" s="575"/>
      <c r="O11" s="575"/>
      <c r="P11" s="575"/>
      <c r="Q11" s="576"/>
      <c r="R11" s="577">
        <v>629193</v>
      </c>
      <c r="S11" s="591"/>
      <c r="T11" s="591"/>
      <c r="U11" s="591"/>
      <c r="V11" s="591"/>
      <c r="W11" s="591"/>
      <c r="X11" s="591"/>
      <c r="Y11" s="592"/>
      <c r="Z11" s="580">
        <v>3.2</v>
      </c>
      <c r="AA11" s="593"/>
      <c r="AB11" s="593"/>
      <c r="AC11" s="594"/>
      <c r="AD11" s="583">
        <v>629193</v>
      </c>
      <c r="AE11" s="591"/>
      <c r="AF11" s="591"/>
      <c r="AG11" s="591"/>
      <c r="AH11" s="591"/>
      <c r="AI11" s="591"/>
      <c r="AJ11" s="591"/>
      <c r="AK11" s="592"/>
      <c r="AL11" s="580">
        <v>6.2</v>
      </c>
      <c r="AM11" s="593"/>
      <c r="AN11" s="593"/>
      <c r="AO11" s="603"/>
      <c r="AP11" s="574" t="s">
        <v>340</v>
      </c>
      <c r="AQ11" s="575"/>
      <c r="AR11" s="575"/>
      <c r="AS11" s="575"/>
      <c r="AT11" s="575"/>
      <c r="AU11" s="575"/>
      <c r="AV11" s="575"/>
      <c r="AW11" s="575"/>
      <c r="AX11" s="575"/>
      <c r="AY11" s="575"/>
      <c r="AZ11" s="575"/>
      <c r="BA11" s="575"/>
      <c r="BB11" s="575"/>
      <c r="BC11" s="575"/>
      <c r="BD11" s="575"/>
      <c r="BE11" s="575"/>
      <c r="BF11" s="576"/>
      <c r="BG11" s="577">
        <v>58527</v>
      </c>
      <c r="BH11" s="591"/>
      <c r="BI11" s="591"/>
      <c r="BJ11" s="591"/>
      <c r="BK11" s="591"/>
      <c r="BL11" s="591"/>
      <c r="BM11" s="591"/>
      <c r="BN11" s="592"/>
      <c r="BO11" s="601">
        <v>2.2000000000000002</v>
      </c>
      <c r="BP11" s="601"/>
      <c r="BQ11" s="601"/>
      <c r="BR11" s="601"/>
      <c r="BS11" s="602" t="s">
        <v>202</v>
      </c>
      <c r="BT11" s="602"/>
      <c r="BU11" s="602"/>
      <c r="BV11" s="602"/>
      <c r="BW11" s="602"/>
      <c r="BX11" s="602"/>
      <c r="BY11" s="602"/>
      <c r="BZ11" s="602"/>
      <c r="CA11" s="602"/>
      <c r="CB11" s="636"/>
      <c r="CD11" s="574" t="s">
        <v>343</v>
      </c>
      <c r="CE11" s="575"/>
      <c r="CF11" s="575"/>
      <c r="CG11" s="575"/>
      <c r="CH11" s="575"/>
      <c r="CI11" s="575"/>
      <c r="CJ11" s="575"/>
      <c r="CK11" s="575"/>
      <c r="CL11" s="575"/>
      <c r="CM11" s="575"/>
      <c r="CN11" s="575"/>
      <c r="CO11" s="575"/>
      <c r="CP11" s="575"/>
      <c r="CQ11" s="576"/>
      <c r="CR11" s="577">
        <v>883305</v>
      </c>
      <c r="CS11" s="591"/>
      <c r="CT11" s="591"/>
      <c r="CU11" s="591"/>
      <c r="CV11" s="591"/>
      <c r="CW11" s="591"/>
      <c r="CX11" s="591"/>
      <c r="CY11" s="592"/>
      <c r="CZ11" s="601">
        <v>4.7</v>
      </c>
      <c r="DA11" s="601"/>
      <c r="DB11" s="601"/>
      <c r="DC11" s="601"/>
      <c r="DD11" s="583">
        <v>252978</v>
      </c>
      <c r="DE11" s="591"/>
      <c r="DF11" s="591"/>
      <c r="DG11" s="591"/>
      <c r="DH11" s="591"/>
      <c r="DI11" s="591"/>
      <c r="DJ11" s="591"/>
      <c r="DK11" s="591"/>
      <c r="DL11" s="591"/>
      <c r="DM11" s="591"/>
      <c r="DN11" s="591"/>
      <c r="DO11" s="591"/>
      <c r="DP11" s="592"/>
      <c r="DQ11" s="583">
        <v>475152</v>
      </c>
      <c r="DR11" s="591"/>
      <c r="DS11" s="591"/>
      <c r="DT11" s="591"/>
      <c r="DU11" s="591"/>
      <c r="DV11" s="591"/>
      <c r="DW11" s="591"/>
      <c r="DX11" s="591"/>
      <c r="DY11" s="591"/>
      <c r="DZ11" s="591"/>
      <c r="EA11" s="591"/>
      <c r="EB11" s="591"/>
      <c r="EC11" s="613"/>
    </row>
    <row r="12" spans="2:143" ht="11.25" customHeight="1" x14ac:dyDescent="0.15">
      <c r="B12" s="574" t="s">
        <v>146</v>
      </c>
      <c r="C12" s="575"/>
      <c r="D12" s="575"/>
      <c r="E12" s="575"/>
      <c r="F12" s="575"/>
      <c r="G12" s="575"/>
      <c r="H12" s="575"/>
      <c r="I12" s="575"/>
      <c r="J12" s="575"/>
      <c r="K12" s="575"/>
      <c r="L12" s="575"/>
      <c r="M12" s="575"/>
      <c r="N12" s="575"/>
      <c r="O12" s="575"/>
      <c r="P12" s="575"/>
      <c r="Q12" s="576"/>
      <c r="R12" s="577">
        <v>15314</v>
      </c>
      <c r="S12" s="591"/>
      <c r="T12" s="591"/>
      <c r="U12" s="591"/>
      <c r="V12" s="591"/>
      <c r="W12" s="591"/>
      <c r="X12" s="591"/>
      <c r="Y12" s="592"/>
      <c r="Z12" s="601">
        <v>0.1</v>
      </c>
      <c r="AA12" s="601"/>
      <c r="AB12" s="601"/>
      <c r="AC12" s="601"/>
      <c r="AD12" s="602">
        <v>15314</v>
      </c>
      <c r="AE12" s="602"/>
      <c r="AF12" s="602"/>
      <c r="AG12" s="602"/>
      <c r="AH12" s="602"/>
      <c r="AI12" s="602"/>
      <c r="AJ12" s="602"/>
      <c r="AK12" s="602"/>
      <c r="AL12" s="580">
        <v>0.1</v>
      </c>
      <c r="AM12" s="593"/>
      <c r="AN12" s="593"/>
      <c r="AO12" s="603"/>
      <c r="AP12" s="574" t="s">
        <v>344</v>
      </c>
      <c r="AQ12" s="575"/>
      <c r="AR12" s="575"/>
      <c r="AS12" s="575"/>
      <c r="AT12" s="575"/>
      <c r="AU12" s="575"/>
      <c r="AV12" s="575"/>
      <c r="AW12" s="575"/>
      <c r="AX12" s="575"/>
      <c r="AY12" s="575"/>
      <c r="AZ12" s="575"/>
      <c r="BA12" s="575"/>
      <c r="BB12" s="575"/>
      <c r="BC12" s="575"/>
      <c r="BD12" s="575"/>
      <c r="BE12" s="575"/>
      <c r="BF12" s="576"/>
      <c r="BG12" s="577">
        <v>1381068</v>
      </c>
      <c r="BH12" s="591"/>
      <c r="BI12" s="591"/>
      <c r="BJ12" s="591"/>
      <c r="BK12" s="591"/>
      <c r="BL12" s="591"/>
      <c r="BM12" s="591"/>
      <c r="BN12" s="592"/>
      <c r="BO12" s="601">
        <v>51.7</v>
      </c>
      <c r="BP12" s="601"/>
      <c r="BQ12" s="601"/>
      <c r="BR12" s="601"/>
      <c r="BS12" s="602" t="s">
        <v>202</v>
      </c>
      <c r="BT12" s="602"/>
      <c r="BU12" s="602"/>
      <c r="BV12" s="602"/>
      <c r="BW12" s="602"/>
      <c r="BX12" s="602"/>
      <c r="BY12" s="602"/>
      <c r="BZ12" s="602"/>
      <c r="CA12" s="602"/>
      <c r="CB12" s="636"/>
      <c r="CD12" s="574" t="s">
        <v>94</v>
      </c>
      <c r="CE12" s="575"/>
      <c r="CF12" s="575"/>
      <c r="CG12" s="575"/>
      <c r="CH12" s="575"/>
      <c r="CI12" s="575"/>
      <c r="CJ12" s="575"/>
      <c r="CK12" s="575"/>
      <c r="CL12" s="575"/>
      <c r="CM12" s="575"/>
      <c r="CN12" s="575"/>
      <c r="CO12" s="575"/>
      <c r="CP12" s="575"/>
      <c r="CQ12" s="576"/>
      <c r="CR12" s="577">
        <v>889484</v>
      </c>
      <c r="CS12" s="591"/>
      <c r="CT12" s="591"/>
      <c r="CU12" s="591"/>
      <c r="CV12" s="591"/>
      <c r="CW12" s="591"/>
      <c r="CX12" s="591"/>
      <c r="CY12" s="592"/>
      <c r="CZ12" s="601">
        <v>4.7</v>
      </c>
      <c r="DA12" s="601"/>
      <c r="DB12" s="601"/>
      <c r="DC12" s="601"/>
      <c r="DD12" s="583">
        <v>121993</v>
      </c>
      <c r="DE12" s="591"/>
      <c r="DF12" s="591"/>
      <c r="DG12" s="591"/>
      <c r="DH12" s="591"/>
      <c r="DI12" s="591"/>
      <c r="DJ12" s="591"/>
      <c r="DK12" s="591"/>
      <c r="DL12" s="591"/>
      <c r="DM12" s="591"/>
      <c r="DN12" s="591"/>
      <c r="DO12" s="591"/>
      <c r="DP12" s="592"/>
      <c r="DQ12" s="583">
        <v>711906</v>
      </c>
      <c r="DR12" s="591"/>
      <c r="DS12" s="591"/>
      <c r="DT12" s="591"/>
      <c r="DU12" s="591"/>
      <c r="DV12" s="591"/>
      <c r="DW12" s="591"/>
      <c r="DX12" s="591"/>
      <c r="DY12" s="591"/>
      <c r="DZ12" s="591"/>
      <c r="EA12" s="591"/>
      <c r="EB12" s="591"/>
      <c r="EC12" s="613"/>
    </row>
    <row r="13" spans="2:143" ht="11.25" customHeight="1" x14ac:dyDescent="0.15">
      <c r="B13" s="574" t="s">
        <v>345</v>
      </c>
      <c r="C13" s="575"/>
      <c r="D13" s="575"/>
      <c r="E13" s="575"/>
      <c r="F13" s="575"/>
      <c r="G13" s="575"/>
      <c r="H13" s="575"/>
      <c r="I13" s="575"/>
      <c r="J13" s="575"/>
      <c r="K13" s="575"/>
      <c r="L13" s="575"/>
      <c r="M13" s="575"/>
      <c r="N13" s="575"/>
      <c r="O13" s="575"/>
      <c r="P13" s="575"/>
      <c r="Q13" s="576"/>
      <c r="R13" s="577" t="s">
        <v>202</v>
      </c>
      <c r="S13" s="591"/>
      <c r="T13" s="591"/>
      <c r="U13" s="591"/>
      <c r="V13" s="591"/>
      <c r="W13" s="591"/>
      <c r="X13" s="591"/>
      <c r="Y13" s="592"/>
      <c r="Z13" s="601" t="s">
        <v>202</v>
      </c>
      <c r="AA13" s="601"/>
      <c r="AB13" s="601"/>
      <c r="AC13" s="601"/>
      <c r="AD13" s="602" t="s">
        <v>202</v>
      </c>
      <c r="AE13" s="602"/>
      <c r="AF13" s="602"/>
      <c r="AG13" s="602"/>
      <c r="AH13" s="602"/>
      <c r="AI13" s="602"/>
      <c r="AJ13" s="602"/>
      <c r="AK13" s="602"/>
      <c r="AL13" s="580" t="s">
        <v>202</v>
      </c>
      <c r="AM13" s="593"/>
      <c r="AN13" s="593"/>
      <c r="AO13" s="603"/>
      <c r="AP13" s="574" t="s">
        <v>347</v>
      </c>
      <c r="AQ13" s="575"/>
      <c r="AR13" s="575"/>
      <c r="AS13" s="575"/>
      <c r="AT13" s="575"/>
      <c r="AU13" s="575"/>
      <c r="AV13" s="575"/>
      <c r="AW13" s="575"/>
      <c r="AX13" s="575"/>
      <c r="AY13" s="575"/>
      <c r="AZ13" s="575"/>
      <c r="BA13" s="575"/>
      <c r="BB13" s="575"/>
      <c r="BC13" s="575"/>
      <c r="BD13" s="575"/>
      <c r="BE13" s="575"/>
      <c r="BF13" s="576"/>
      <c r="BG13" s="577">
        <v>1331411</v>
      </c>
      <c r="BH13" s="591"/>
      <c r="BI13" s="591"/>
      <c r="BJ13" s="591"/>
      <c r="BK13" s="591"/>
      <c r="BL13" s="591"/>
      <c r="BM13" s="591"/>
      <c r="BN13" s="592"/>
      <c r="BO13" s="601">
        <v>49.9</v>
      </c>
      <c r="BP13" s="601"/>
      <c r="BQ13" s="601"/>
      <c r="BR13" s="601"/>
      <c r="BS13" s="602" t="s">
        <v>202</v>
      </c>
      <c r="BT13" s="602"/>
      <c r="BU13" s="602"/>
      <c r="BV13" s="602"/>
      <c r="BW13" s="602"/>
      <c r="BX13" s="602"/>
      <c r="BY13" s="602"/>
      <c r="BZ13" s="602"/>
      <c r="CA13" s="602"/>
      <c r="CB13" s="636"/>
      <c r="CD13" s="574" t="s">
        <v>348</v>
      </c>
      <c r="CE13" s="575"/>
      <c r="CF13" s="575"/>
      <c r="CG13" s="575"/>
      <c r="CH13" s="575"/>
      <c r="CI13" s="575"/>
      <c r="CJ13" s="575"/>
      <c r="CK13" s="575"/>
      <c r="CL13" s="575"/>
      <c r="CM13" s="575"/>
      <c r="CN13" s="575"/>
      <c r="CO13" s="575"/>
      <c r="CP13" s="575"/>
      <c r="CQ13" s="576"/>
      <c r="CR13" s="577">
        <v>1090961</v>
      </c>
      <c r="CS13" s="591"/>
      <c r="CT13" s="591"/>
      <c r="CU13" s="591"/>
      <c r="CV13" s="591"/>
      <c r="CW13" s="591"/>
      <c r="CX13" s="591"/>
      <c r="CY13" s="592"/>
      <c r="CZ13" s="601">
        <v>5.8</v>
      </c>
      <c r="DA13" s="601"/>
      <c r="DB13" s="601"/>
      <c r="DC13" s="601"/>
      <c r="DD13" s="583">
        <v>367997</v>
      </c>
      <c r="DE13" s="591"/>
      <c r="DF13" s="591"/>
      <c r="DG13" s="591"/>
      <c r="DH13" s="591"/>
      <c r="DI13" s="591"/>
      <c r="DJ13" s="591"/>
      <c r="DK13" s="591"/>
      <c r="DL13" s="591"/>
      <c r="DM13" s="591"/>
      <c r="DN13" s="591"/>
      <c r="DO13" s="591"/>
      <c r="DP13" s="592"/>
      <c r="DQ13" s="583">
        <v>676122</v>
      </c>
      <c r="DR13" s="591"/>
      <c r="DS13" s="591"/>
      <c r="DT13" s="591"/>
      <c r="DU13" s="591"/>
      <c r="DV13" s="591"/>
      <c r="DW13" s="591"/>
      <c r="DX13" s="591"/>
      <c r="DY13" s="591"/>
      <c r="DZ13" s="591"/>
      <c r="EA13" s="591"/>
      <c r="EB13" s="591"/>
      <c r="EC13" s="613"/>
    </row>
    <row r="14" spans="2:143" ht="11.25" customHeight="1" x14ac:dyDescent="0.15">
      <c r="B14" s="574" t="s">
        <v>350</v>
      </c>
      <c r="C14" s="575"/>
      <c r="D14" s="575"/>
      <c r="E14" s="575"/>
      <c r="F14" s="575"/>
      <c r="G14" s="575"/>
      <c r="H14" s="575"/>
      <c r="I14" s="575"/>
      <c r="J14" s="575"/>
      <c r="K14" s="575"/>
      <c r="L14" s="575"/>
      <c r="M14" s="575"/>
      <c r="N14" s="575"/>
      <c r="O14" s="575"/>
      <c r="P14" s="575"/>
      <c r="Q14" s="576"/>
      <c r="R14" s="577" t="s">
        <v>202</v>
      </c>
      <c r="S14" s="591"/>
      <c r="T14" s="591"/>
      <c r="U14" s="591"/>
      <c r="V14" s="591"/>
      <c r="W14" s="591"/>
      <c r="X14" s="591"/>
      <c r="Y14" s="592"/>
      <c r="Z14" s="601" t="s">
        <v>202</v>
      </c>
      <c r="AA14" s="601"/>
      <c r="AB14" s="601"/>
      <c r="AC14" s="601"/>
      <c r="AD14" s="602" t="s">
        <v>202</v>
      </c>
      <c r="AE14" s="602"/>
      <c r="AF14" s="602"/>
      <c r="AG14" s="602"/>
      <c r="AH14" s="602"/>
      <c r="AI14" s="602"/>
      <c r="AJ14" s="602"/>
      <c r="AK14" s="602"/>
      <c r="AL14" s="580" t="s">
        <v>202</v>
      </c>
      <c r="AM14" s="593"/>
      <c r="AN14" s="593"/>
      <c r="AO14" s="603"/>
      <c r="AP14" s="574" t="s">
        <v>218</v>
      </c>
      <c r="AQ14" s="575"/>
      <c r="AR14" s="575"/>
      <c r="AS14" s="575"/>
      <c r="AT14" s="575"/>
      <c r="AU14" s="575"/>
      <c r="AV14" s="575"/>
      <c r="AW14" s="575"/>
      <c r="AX14" s="575"/>
      <c r="AY14" s="575"/>
      <c r="AZ14" s="575"/>
      <c r="BA14" s="575"/>
      <c r="BB14" s="575"/>
      <c r="BC14" s="575"/>
      <c r="BD14" s="575"/>
      <c r="BE14" s="575"/>
      <c r="BF14" s="576"/>
      <c r="BG14" s="577">
        <v>107915</v>
      </c>
      <c r="BH14" s="591"/>
      <c r="BI14" s="591"/>
      <c r="BJ14" s="591"/>
      <c r="BK14" s="591"/>
      <c r="BL14" s="591"/>
      <c r="BM14" s="591"/>
      <c r="BN14" s="592"/>
      <c r="BO14" s="601">
        <v>4</v>
      </c>
      <c r="BP14" s="601"/>
      <c r="BQ14" s="601"/>
      <c r="BR14" s="601"/>
      <c r="BS14" s="602" t="s">
        <v>202</v>
      </c>
      <c r="BT14" s="602"/>
      <c r="BU14" s="602"/>
      <c r="BV14" s="602"/>
      <c r="BW14" s="602"/>
      <c r="BX14" s="602"/>
      <c r="BY14" s="602"/>
      <c r="BZ14" s="602"/>
      <c r="CA14" s="602"/>
      <c r="CB14" s="636"/>
      <c r="CD14" s="574" t="s">
        <v>351</v>
      </c>
      <c r="CE14" s="575"/>
      <c r="CF14" s="575"/>
      <c r="CG14" s="575"/>
      <c r="CH14" s="575"/>
      <c r="CI14" s="575"/>
      <c r="CJ14" s="575"/>
      <c r="CK14" s="575"/>
      <c r="CL14" s="575"/>
      <c r="CM14" s="575"/>
      <c r="CN14" s="575"/>
      <c r="CO14" s="575"/>
      <c r="CP14" s="575"/>
      <c r="CQ14" s="576"/>
      <c r="CR14" s="577">
        <v>1002124</v>
      </c>
      <c r="CS14" s="591"/>
      <c r="CT14" s="591"/>
      <c r="CU14" s="591"/>
      <c r="CV14" s="591"/>
      <c r="CW14" s="591"/>
      <c r="CX14" s="591"/>
      <c r="CY14" s="592"/>
      <c r="CZ14" s="601">
        <v>5.3</v>
      </c>
      <c r="DA14" s="601"/>
      <c r="DB14" s="601"/>
      <c r="DC14" s="601"/>
      <c r="DD14" s="583">
        <v>417953</v>
      </c>
      <c r="DE14" s="591"/>
      <c r="DF14" s="591"/>
      <c r="DG14" s="591"/>
      <c r="DH14" s="591"/>
      <c r="DI14" s="591"/>
      <c r="DJ14" s="591"/>
      <c r="DK14" s="591"/>
      <c r="DL14" s="591"/>
      <c r="DM14" s="591"/>
      <c r="DN14" s="591"/>
      <c r="DO14" s="591"/>
      <c r="DP14" s="592"/>
      <c r="DQ14" s="583">
        <v>565816</v>
      </c>
      <c r="DR14" s="591"/>
      <c r="DS14" s="591"/>
      <c r="DT14" s="591"/>
      <c r="DU14" s="591"/>
      <c r="DV14" s="591"/>
      <c r="DW14" s="591"/>
      <c r="DX14" s="591"/>
      <c r="DY14" s="591"/>
      <c r="DZ14" s="591"/>
      <c r="EA14" s="591"/>
      <c r="EB14" s="591"/>
      <c r="EC14" s="613"/>
    </row>
    <row r="15" spans="2:143" ht="11.25" customHeight="1" x14ac:dyDescent="0.15">
      <c r="B15" s="574" t="s">
        <v>320</v>
      </c>
      <c r="C15" s="575"/>
      <c r="D15" s="575"/>
      <c r="E15" s="575"/>
      <c r="F15" s="575"/>
      <c r="G15" s="575"/>
      <c r="H15" s="575"/>
      <c r="I15" s="575"/>
      <c r="J15" s="575"/>
      <c r="K15" s="575"/>
      <c r="L15" s="575"/>
      <c r="M15" s="575"/>
      <c r="N15" s="575"/>
      <c r="O15" s="575"/>
      <c r="P15" s="575"/>
      <c r="Q15" s="576"/>
      <c r="R15" s="577" t="s">
        <v>202</v>
      </c>
      <c r="S15" s="591"/>
      <c r="T15" s="591"/>
      <c r="U15" s="591"/>
      <c r="V15" s="591"/>
      <c r="W15" s="591"/>
      <c r="X15" s="591"/>
      <c r="Y15" s="592"/>
      <c r="Z15" s="601" t="s">
        <v>202</v>
      </c>
      <c r="AA15" s="601"/>
      <c r="AB15" s="601"/>
      <c r="AC15" s="601"/>
      <c r="AD15" s="602" t="s">
        <v>202</v>
      </c>
      <c r="AE15" s="602"/>
      <c r="AF15" s="602"/>
      <c r="AG15" s="602"/>
      <c r="AH15" s="602"/>
      <c r="AI15" s="602"/>
      <c r="AJ15" s="602"/>
      <c r="AK15" s="602"/>
      <c r="AL15" s="580" t="s">
        <v>202</v>
      </c>
      <c r="AM15" s="593"/>
      <c r="AN15" s="593"/>
      <c r="AO15" s="603"/>
      <c r="AP15" s="574" t="s">
        <v>140</v>
      </c>
      <c r="AQ15" s="575"/>
      <c r="AR15" s="575"/>
      <c r="AS15" s="575"/>
      <c r="AT15" s="575"/>
      <c r="AU15" s="575"/>
      <c r="AV15" s="575"/>
      <c r="AW15" s="575"/>
      <c r="AX15" s="575"/>
      <c r="AY15" s="575"/>
      <c r="AZ15" s="575"/>
      <c r="BA15" s="575"/>
      <c r="BB15" s="575"/>
      <c r="BC15" s="575"/>
      <c r="BD15" s="575"/>
      <c r="BE15" s="575"/>
      <c r="BF15" s="576"/>
      <c r="BG15" s="577">
        <v>143498</v>
      </c>
      <c r="BH15" s="591"/>
      <c r="BI15" s="591"/>
      <c r="BJ15" s="591"/>
      <c r="BK15" s="591"/>
      <c r="BL15" s="591"/>
      <c r="BM15" s="591"/>
      <c r="BN15" s="592"/>
      <c r="BO15" s="601">
        <v>5.4</v>
      </c>
      <c r="BP15" s="601"/>
      <c r="BQ15" s="601"/>
      <c r="BR15" s="601"/>
      <c r="BS15" s="602" t="s">
        <v>202</v>
      </c>
      <c r="BT15" s="602"/>
      <c r="BU15" s="602"/>
      <c r="BV15" s="602"/>
      <c r="BW15" s="602"/>
      <c r="BX15" s="602"/>
      <c r="BY15" s="602"/>
      <c r="BZ15" s="602"/>
      <c r="CA15" s="602"/>
      <c r="CB15" s="636"/>
      <c r="CD15" s="574" t="s">
        <v>352</v>
      </c>
      <c r="CE15" s="575"/>
      <c r="CF15" s="575"/>
      <c r="CG15" s="575"/>
      <c r="CH15" s="575"/>
      <c r="CI15" s="575"/>
      <c r="CJ15" s="575"/>
      <c r="CK15" s="575"/>
      <c r="CL15" s="575"/>
      <c r="CM15" s="575"/>
      <c r="CN15" s="575"/>
      <c r="CO15" s="575"/>
      <c r="CP15" s="575"/>
      <c r="CQ15" s="576"/>
      <c r="CR15" s="577">
        <v>1774455</v>
      </c>
      <c r="CS15" s="591"/>
      <c r="CT15" s="591"/>
      <c r="CU15" s="591"/>
      <c r="CV15" s="591"/>
      <c r="CW15" s="591"/>
      <c r="CX15" s="591"/>
      <c r="CY15" s="592"/>
      <c r="CZ15" s="601">
        <v>9.5</v>
      </c>
      <c r="DA15" s="601"/>
      <c r="DB15" s="601"/>
      <c r="DC15" s="601"/>
      <c r="DD15" s="583">
        <v>547211</v>
      </c>
      <c r="DE15" s="591"/>
      <c r="DF15" s="591"/>
      <c r="DG15" s="591"/>
      <c r="DH15" s="591"/>
      <c r="DI15" s="591"/>
      <c r="DJ15" s="591"/>
      <c r="DK15" s="591"/>
      <c r="DL15" s="591"/>
      <c r="DM15" s="591"/>
      <c r="DN15" s="591"/>
      <c r="DO15" s="591"/>
      <c r="DP15" s="592"/>
      <c r="DQ15" s="583">
        <v>1002103</v>
      </c>
      <c r="DR15" s="591"/>
      <c r="DS15" s="591"/>
      <c r="DT15" s="591"/>
      <c r="DU15" s="591"/>
      <c r="DV15" s="591"/>
      <c r="DW15" s="591"/>
      <c r="DX15" s="591"/>
      <c r="DY15" s="591"/>
      <c r="DZ15" s="591"/>
      <c r="EA15" s="591"/>
      <c r="EB15" s="591"/>
      <c r="EC15" s="613"/>
    </row>
    <row r="16" spans="2:143" ht="11.25" customHeight="1" x14ac:dyDescent="0.15">
      <c r="B16" s="574" t="s">
        <v>353</v>
      </c>
      <c r="C16" s="575"/>
      <c r="D16" s="575"/>
      <c r="E16" s="575"/>
      <c r="F16" s="575"/>
      <c r="G16" s="575"/>
      <c r="H16" s="575"/>
      <c r="I16" s="575"/>
      <c r="J16" s="575"/>
      <c r="K16" s="575"/>
      <c r="L16" s="575"/>
      <c r="M16" s="575"/>
      <c r="N16" s="575"/>
      <c r="O16" s="575"/>
      <c r="P16" s="575"/>
      <c r="Q16" s="576"/>
      <c r="R16" s="577">
        <v>6967</v>
      </c>
      <c r="S16" s="591"/>
      <c r="T16" s="591"/>
      <c r="U16" s="591"/>
      <c r="V16" s="591"/>
      <c r="W16" s="591"/>
      <c r="X16" s="591"/>
      <c r="Y16" s="592"/>
      <c r="Z16" s="601">
        <v>0</v>
      </c>
      <c r="AA16" s="601"/>
      <c r="AB16" s="601"/>
      <c r="AC16" s="601"/>
      <c r="AD16" s="602">
        <v>6967</v>
      </c>
      <c r="AE16" s="602"/>
      <c r="AF16" s="602"/>
      <c r="AG16" s="602"/>
      <c r="AH16" s="602"/>
      <c r="AI16" s="602"/>
      <c r="AJ16" s="602"/>
      <c r="AK16" s="602"/>
      <c r="AL16" s="580">
        <v>0.1</v>
      </c>
      <c r="AM16" s="593"/>
      <c r="AN16" s="593"/>
      <c r="AO16" s="603"/>
      <c r="AP16" s="574" t="s">
        <v>354</v>
      </c>
      <c r="AQ16" s="575"/>
      <c r="AR16" s="575"/>
      <c r="AS16" s="575"/>
      <c r="AT16" s="575"/>
      <c r="AU16" s="575"/>
      <c r="AV16" s="575"/>
      <c r="AW16" s="575"/>
      <c r="AX16" s="575"/>
      <c r="AY16" s="575"/>
      <c r="AZ16" s="575"/>
      <c r="BA16" s="575"/>
      <c r="BB16" s="575"/>
      <c r="BC16" s="575"/>
      <c r="BD16" s="575"/>
      <c r="BE16" s="575"/>
      <c r="BF16" s="576"/>
      <c r="BG16" s="577" t="s">
        <v>202</v>
      </c>
      <c r="BH16" s="591"/>
      <c r="BI16" s="591"/>
      <c r="BJ16" s="591"/>
      <c r="BK16" s="591"/>
      <c r="BL16" s="591"/>
      <c r="BM16" s="591"/>
      <c r="BN16" s="592"/>
      <c r="BO16" s="601" t="s">
        <v>202</v>
      </c>
      <c r="BP16" s="601"/>
      <c r="BQ16" s="601"/>
      <c r="BR16" s="601"/>
      <c r="BS16" s="602" t="s">
        <v>202</v>
      </c>
      <c r="BT16" s="602"/>
      <c r="BU16" s="602"/>
      <c r="BV16" s="602"/>
      <c r="BW16" s="602"/>
      <c r="BX16" s="602"/>
      <c r="BY16" s="602"/>
      <c r="BZ16" s="602"/>
      <c r="CA16" s="602"/>
      <c r="CB16" s="636"/>
      <c r="CD16" s="574" t="s">
        <v>355</v>
      </c>
      <c r="CE16" s="575"/>
      <c r="CF16" s="575"/>
      <c r="CG16" s="575"/>
      <c r="CH16" s="575"/>
      <c r="CI16" s="575"/>
      <c r="CJ16" s="575"/>
      <c r="CK16" s="575"/>
      <c r="CL16" s="575"/>
      <c r="CM16" s="575"/>
      <c r="CN16" s="575"/>
      <c r="CO16" s="575"/>
      <c r="CP16" s="575"/>
      <c r="CQ16" s="576"/>
      <c r="CR16" s="577">
        <v>673738</v>
      </c>
      <c r="CS16" s="591"/>
      <c r="CT16" s="591"/>
      <c r="CU16" s="591"/>
      <c r="CV16" s="591"/>
      <c r="CW16" s="591"/>
      <c r="CX16" s="591"/>
      <c r="CY16" s="592"/>
      <c r="CZ16" s="601">
        <v>3.6</v>
      </c>
      <c r="DA16" s="601"/>
      <c r="DB16" s="601"/>
      <c r="DC16" s="601"/>
      <c r="DD16" s="583" t="s">
        <v>202</v>
      </c>
      <c r="DE16" s="591"/>
      <c r="DF16" s="591"/>
      <c r="DG16" s="591"/>
      <c r="DH16" s="591"/>
      <c r="DI16" s="591"/>
      <c r="DJ16" s="591"/>
      <c r="DK16" s="591"/>
      <c r="DL16" s="591"/>
      <c r="DM16" s="591"/>
      <c r="DN16" s="591"/>
      <c r="DO16" s="591"/>
      <c r="DP16" s="592"/>
      <c r="DQ16" s="583">
        <v>9947</v>
      </c>
      <c r="DR16" s="591"/>
      <c r="DS16" s="591"/>
      <c r="DT16" s="591"/>
      <c r="DU16" s="591"/>
      <c r="DV16" s="591"/>
      <c r="DW16" s="591"/>
      <c r="DX16" s="591"/>
      <c r="DY16" s="591"/>
      <c r="DZ16" s="591"/>
      <c r="EA16" s="591"/>
      <c r="EB16" s="591"/>
      <c r="EC16" s="613"/>
    </row>
    <row r="17" spans="2:133" ht="11.25" customHeight="1" x14ac:dyDescent="0.15">
      <c r="B17" s="574" t="s">
        <v>357</v>
      </c>
      <c r="C17" s="575"/>
      <c r="D17" s="575"/>
      <c r="E17" s="575"/>
      <c r="F17" s="575"/>
      <c r="G17" s="575"/>
      <c r="H17" s="575"/>
      <c r="I17" s="575"/>
      <c r="J17" s="575"/>
      <c r="K17" s="575"/>
      <c r="L17" s="575"/>
      <c r="M17" s="575"/>
      <c r="N17" s="575"/>
      <c r="O17" s="575"/>
      <c r="P17" s="575"/>
      <c r="Q17" s="576"/>
      <c r="R17" s="577">
        <v>25448</v>
      </c>
      <c r="S17" s="591"/>
      <c r="T17" s="591"/>
      <c r="U17" s="591"/>
      <c r="V17" s="591"/>
      <c r="W17" s="591"/>
      <c r="X17" s="591"/>
      <c r="Y17" s="592"/>
      <c r="Z17" s="601">
        <v>0.1</v>
      </c>
      <c r="AA17" s="601"/>
      <c r="AB17" s="601"/>
      <c r="AC17" s="601"/>
      <c r="AD17" s="602">
        <v>25448</v>
      </c>
      <c r="AE17" s="602"/>
      <c r="AF17" s="602"/>
      <c r="AG17" s="602"/>
      <c r="AH17" s="602"/>
      <c r="AI17" s="602"/>
      <c r="AJ17" s="602"/>
      <c r="AK17" s="602"/>
      <c r="AL17" s="580">
        <v>0.2</v>
      </c>
      <c r="AM17" s="593"/>
      <c r="AN17" s="593"/>
      <c r="AO17" s="603"/>
      <c r="AP17" s="574" t="s">
        <v>358</v>
      </c>
      <c r="AQ17" s="575"/>
      <c r="AR17" s="575"/>
      <c r="AS17" s="575"/>
      <c r="AT17" s="575"/>
      <c r="AU17" s="575"/>
      <c r="AV17" s="575"/>
      <c r="AW17" s="575"/>
      <c r="AX17" s="575"/>
      <c r="AY17" s="575"/>
      <c r="AZ17" s="575"/>
      <c r="BA17" s="575"/>
      <c r="BB17" s="575"/>
      <c r="BC17" s="575"/>
      <c r="BD17" s="575"/>
      <c r="BE17" s="575"/>
      <c r="BF17" s="576"/>
      <c r="BG17" s="577" t="s">
        <v>202</v>
      </c>
      <c r="BH17" s="591"/>
      <c r="BI17" s="591"/>
      <c r="BJ17" s="591"/>
      <c r="BK17" s="591"/>
      <c r="BL17" s="591"/>
      <c r="BM17" s="591"/>
      <c r="BN17" s="592"/>
      <c r="BO17" s="601" t="s">
        <v>202</v>
      </c>
      <c r="BP17" s="601"/>
      <c r="BQ17" s="601"/>
      <c r="BR17" s="601"/>
      <c r="BS17" s="602" t="s">
        <v>202</v>
      </c>
      <c r="BT17" s="602"/>
      <c r="BU17" s="602"/>
      <c r="BV17" s="602"/>
      <c r="BW17" s="602"/>
      <c r="BX17" s="602"/>
      <c r="BY17" s="602"/>
      <c r="BZ17" s="602"/>
      <c r="CA17" s="602"/>
      <c r="CB17" s="636"/>
      <c r="CD17" s="574" t="s">
        <v>360</v>
      </c>
      <c r="CE17" s="575"/>
      <c r="CF17" s="575"/>
      <c r="CG17" s="575"/>
      <c r="CH17" s="575"/>
      <c r="CI17" s="575"/>
      <c r="CJ17" s="575"/>
      <c r="CK17" s="575"/>
      <c r="CL17" s="575"/>
      <c r="CM17" s="575"/>
      <c r="CN17" s="575"/>
      <c r="CO17" s="575"/>
      <c r="CP17" s="575"/>
      <c r="CQ17" s="576"/>
      <c r="CR17" s="577">
        <v>2071949</v>
      </c>
      <c r="CS17" s="591"/>
      <c r="CT17" s="591"/>
      <c r="CU17" s="591"/>
      <c r="CV17" s="591"/>
      <c r="CW17" s="591"/>
      <c r="CX17" s="591"/>
      <c r="CY17" s="592"/>
      <c r="CZ17" s="601">
        <v>11.1</v>
      </c>
      <c r="DA17" s="601"/>
      <c r="DB17" s="601"/>
      <c r="DC17" s="601"/>
      <c r="DD17" s="583" t="s">
        <v>202</v>
      </c>
      <c r="DE17" s="591"/>
      <c r="DF17" s="591"/>
      <c r="DG17" s="591"/>
      <c r="DH17" s="591"/>
      <c r="DI17" s="591"/>
      <c r="DJ17" s="591"/>
      <c r="DK17" s="591"/>
      <c r="DL17" s="591"/>
      <c r="DM17" s="591"/>
      <c r="DN17" s="591"/>
      <c r="DO17" s="591"/>
      <c r="DP17" s="592"/>
      <c r="DQ17" s="583">
        <v>2051583</v>
      </c>
      <c r="DR17" s="591"/>
      <c r="DS17" s="591"/>
      <c r="DT17" s="591"/>
      <c r="DU17" s="591"/>
      <c r="DV17" s="591"/>
      <c r="DW17" s="591"/>
      <c r="DX17" s="591"/>
      <c r="DY17" s="591"/>
      <c r="DZ17" s="591"/>
      <c r="EA17" s="591"/>
      <c r="EB17" s="591"/>
      <c r="EC17" s="613"/>
    </row>
    <row r="18" spans="2:133" ht="11.25" customHeight="1" x14ac:dyDescent="0.15">
      <c r="B18" s="574" t="s">
        <v>361</v>
      </c>
      <c r="C18" s="575"/>
      <c r="D18" s="575"/>
      <c r="E18" s="575"/>
      <c r="F18" s="575"/>
      <c r="G18" s="575"/>
      <c r="H18" s="575"/>
      <c r="I18" s="575"/>
      <c r="J18" s="575"/>
      <c r="K18" s="575"/>
      <c r="L18" s="575"/>
      <c r="M18" s="575"/>
      <c r="N18" s="575"/>
      <c r="O18" s="575"/>
      <c r="P18" s="575"/>
      <c r="Q18" s="576"/>
      <c r="R18" s="577">
        <v>39058</v>
      </c>
      <c r="S18" s="591"/>
      <c r="T18" s="591"/>
      <c r="U18" s="591"/>
      <c r="V18" s="591"/>
      <c r="W18" s="591"/>
      <c r="X18" s="591"/>
      <c r="Y18" s="592"/>
      <c r="Z18" s="601">
        <v>0.2</v>
      </c>
      <c r="AA18" s="601"/>
      <c r="AB18" s="601"/>
      <c r="AC18" s="601"/>
      <c r="AD18" s="602">
        <v>39058</v>
      </c>
      <c r="AE18" s="602"/>
      <c r="AF18" s="602"/>
      <c r="AG18" s="602"/>
      <c r="AH18" s="602"/>
      <c r="AI18" s="602"/>
      <c r="AJ18" s="602"/>
      <c r="AK18" s="602"/>
      <c r="AL18" s="580">
        <v>0.40000000596046448</v>
      </c>
      <c r="AM18" s="593"/>
      <c r="AN18" s="593"/>
      <c r="AO18" s="603"/>
      <c r="AP18" s="574" t="s">
        <v>105</v>
      </c>
      <c r="AQ18" s="575"/>
      <c r="AR18" s="575"/>
      <c r="AS18" s="575"/>
      <c r="AT18" s="575"/>
      <c r="AU18" s="575"/>
      <c r="AV18" s="575"/>
      <c r="AW18" s="575"/>
      <c r="AX18" s="575"/>
      <c r="AY18" s="575"/>
      <c r="AZ18" s="575"/>
      <c r="BA18" s="575"/>
      <c r="BB18" s="575"/>
      <c r="BC18" s="575"/>
      <c r="BD18" s="575"/>
      <c r="BE18" s="575"/>
      <c r="BF18" s="576"/>
      <c r="BG18" s="577" t="s">
        <v>202</v>
      </c>
      <c r="BH18" s="591"/>
      <c r="BI18" s="591"/>
      <c r="BJ18" s="591"/>
      <c r="BK18" s="591"/>
      <c r="BL18" s="591"/>
      <c r="BM18" s="591"/>
      <c r="BN18" s="592"/>
      <c r="BO18" s="601" t="s">
        <v>202</v>
      </c>
      <c r="BP18" s="601"/>
      <c r="BQ18" s="601"/>
      <c r="BR18" s="601"/>
      <c r="BS18" s="602" t="s">
        <v>202</v>
      </c>
      <c r="BT18" s="602"/>
      <c r="BU18" s="602"/>
      <c r="BV18" s="602"/>
      <c r="BW18" s="602"/>
      <c r="BX18" s="602"/>
      <c r="BY18" s="602"/>
      <c r="BZ18" s="602"/>
      <c r="CA18" s="602"/>
      <c r="CB18" s="636"/>
      <c r="CD18" s="574" t="s">
        <v>362</v>
      </c>
      <c r="CE18" s="575"/>
      <c r="CF18" s="575"/>
      <c r="CG18" s="575"/>
      <c r="CH18" s="575"/>
      <c r="CI18" s="575"/>
      <c r="CJ18" s="575"/>
      <c r="CK18" s="575"/>
      <c r="CL18" s="575"/>
      <c r="CM18" s="575"/>
      <c r="CN18" s="575"/>
      <c r="CO18" s="575"/>
      <c r="CP18" s="575"/>
      <c r="CQ18" s="576"/>
      <c r="CR18" s="577" t="s">
        <v>202</v>
      </c>
      <c r="CS18" s="591"/>
      <c r="CT18" s="591"/>
      <c r="CU18" s="591"/>
      <c r="CV18" s="591"/>
      <c r="CW18" s="591"/>
      <c r="CX18" s="591"/>
      <c r="CY18" s="592"/>
      <c r="CZ18" s="601" t="s">
        <v>202</v>
      </c>
      <c r="DA18" s="601"/>
      <c r="DB18" s="601"/>
      <c r="DC18" s="601"/>
      <c r="DD18" s="583" t="s">
        <v>202</v>
      </c>
      <c r="DE18" s="591"/>
      <c r="DF18" s="591"/>
      <c r="DG18" s="591"/>
      <c r="DH18" s="591"/>
      <c r="DI18" s="591"/>
      <c r="DJ18" s="591"/>
      <c r="DK18" s="591"/>
      <c r="DL18" s="591"/>
      <c r="DM18" s="591"/>
      <c r="DN18" s="591"/>
      <c r="DO18" s="591"/>
      <c r="DP18" s="592"/>
      <c r="DQ18" s="583" t="s">
        <v>202</v>
      </c>
      <c r="DR18" s="591"/>
      <c r="DS18" s="591"/>
      <c r="DT18" s="591"/>
      <c r="DU18" s="591"/>
      <c r="DV18" s="591"/>
      <c r="DW18" s="591"/>
      <c r="DX18" s="591"/>
      <c r="DY18" s="591"/>
      <c r="DZ18" s="591"/>
      <c r="EA18" s="591"/>
      <c r="EB18" s="591"/>
      <c r="EC18" s="613"/>
    </row>
    <row r="19" spans="2:133" ht="11.25" customHeight="1" x14ac:dyDescent="0.15">
      <c r="B19" s="574" t="s">
        <v>363</v>
      </c>
      <c r="C19" s="575"/>
      <c r="D19" s="575"/>
      <c r="E19" s="575"/>
      <c r="F19" s="575"/>
      <c r="G19" s="575"/>
      <c r="H19" s="575"/>
      <c r="I19" s="575"/>
      <c r="J19" s="575"/>
      <c r="K19" s="575"/>
      <c r="L19" s="575"/>
      <c r="M19" s="575"/>
      <c r="N19" s="575"/>
      <c r="O19" s="575"/>
      <c r="P19" s="575"/>
      <c r="Q19" s="576"/>
      <c r="R19" s="577">
        <v>16085</v>
      </c>
      <c r="S19" s="591"/>
      <c r="T19" s="591"/>
      <c r="U19" s="591"/>
      <c r="V19" s="591"/>
      <c r="W19" s="591"/>
      <c r="X19" s="591"/>
      <c r="Y19" s="592"/>
      <c r="Z19" s="601">
        <v>0.1</v>
      </c>
      <c r="AA19" s="601"/>
      <c r="AB19" s="601"/>
      <c r="AC19" s="601"/>
      <c r="AD19" s="602">
        <v>16085</v>
      </c>
      <c r="AE19" s="602"/>
      <c r="AF19" s="602"/>
      <c r="AG19" s="602"/>
      <c r="AH19" s="602"/>
      <c r="AI19" s="602"/>
      <c r="AJ19" s="602"/>
      <c r="AK19" s="602"/>
      <c r="AL19" s="580">
        <v>0.2</v>
      </c>
      <c r="AM19" s="593"/>
      <c r="AN19" s="593"/>
      <c r="AO19" s="603"/>
      <c r="AP19" s="574" t="s">
        <v>256</v>
      </c>
      <c r="AQ19" s="575"/>
      <c r="AR19" s="575"/>
      <c r="AS19" s="575"/>
      <c r="AT19" s="575"/>
      <c r="AU19" s="575"/>
      <c r="AV19" s="575"/>
      <c r="AW19" s="575"/>
      <c r="AX19" s="575"/>
      <c r="AY19" s="575"/>
      <c r="AZ19" s="575"/>
      <c r="BA19" s="575"/>
      <c r="BB19" s="575"/>
      <c r="BC19" s="575"/>
      <c r="BD19" s="575"/>
      <c r="BE19" s="575"/>
      <c r="BF19" s="576"/>
      <c r="BG19" s="577">
        <v>441</v>
      </c>
      <c r="BH19" s="591"/>
      <c r="BI19" s="591"/>
      <c r="BJ19" s="591"/>
      <c r="BK19" s="591"/>
      <c r="BL19" s="591"/>
      <c r="BM19" s="591"/>
      <c r="BN19" s="592"/>
      <c r="BO19" s="601">
        <v>0</v>
      </c>
      <c r="BP19" s="601"/>
      <c r="BQ19" s="601"/>
      <c r="BR19" s="601"/>
      <c r="BS19" s="602" t="s">
        <v>202</v>
      </c>
      <c r="BT19" s="602"/>
      <c r="BU19" s="602"/>
      <c r="BV19" s="602"/>
      <c r="BW19" s="602"/>
      <c r="BX19" s="602"/>
      <c r="BY19" s="602"/>
      <c r="BZ19" s="602"/>
      <c r="CA19" s="602"/>
      <c r="CB19" s="636"/>
      <c r="CD19" s="574" t="s">
        <v>364</v>
      </c>
      <c r="CE19" s="575"/>
      <c r="CF19" s="575"/>
      <c r="CG19" s="575"/>
      <c r="CH19" s="575"/>
      <c r="CI19" s="575"/>
      <c r="CJ19" s="575"/>
      <c r="CK19" s="575"/>
      <c r="CL19" s="575"/>
      <c r="CM19" s="575"/>
      <c r="CN19" s="575"/>
      <c r="CO19" s="575"/>
      <c r="CP19" s="575"/>
      <c r="CQ19" s="576"/>
      <c r="CR19" s="577" t="s">
        <v>202</v>
      </c>
      <c r="CS19" s="591"/>
      <c r="CT19" s="591"/>
      <c r="CU19" s="591"/>
      <c r="CV19" s="591"/>
      <c r="CW19" s="591"/>
      <c r="CX19" s="591"/>
      <c r="CY19" s="592"/>
      <c r="CZ19" s="601" t="s">
        <v>202</v>
      </c>
      <c r="DA19" s="601"/>
      <c r="DB19" s="601"/>
      <c r="DC19" s="601"/>
      <c r="DD19" s="583" t="s">
        <v>202</v>
      </c>
      <c r="DE19" s="591"/>
      <c r="DF19" s="591"/>
      <c r="DG19" s="591"/>
      <c r="DH19" s="591"/>
      <c r="DI19" s="591"/>
      <c r="DJ19" s="591"/>
      <c r="DK19" s="591"/>
      <c r="DL19" s="591"/>
      <c r="DM19" s="591"/>
      <c r="DN19" s="591"/>
      <c r="DO19" s="591"/>
      <c r="DP19" s="592"/>
      <c r="DQ19" s="583" t="s">
        <v>202</v>
      </c>
      <c r="DR19" s="591"/>
      <c r="DS19" s="591"/>
      <c r="DT19" s="591"/>
      <c r="DU19" s="591"/>
      <c r="DV19" s="591"/>
      <c r="DW19" s="591"/>
      <c r="DX19" s="591"/>
      <c r="DY19" s="591"/>
      <c r="DZ19" s="591"/>
      <c r="EA19" s="591"/>
      <c r="EB19" s="591"/>
      <c r="EC19" s="613"/>
    </row>
    <row r="20" spans="2:133" ht="11.25" customHeight="1" x14ac:dyDescent="0.15">
      <c r="B20" s="574" t="s">
        <v>81</v>
      </c>
      <c r="C20" s="575"/>
      <c r="D20" s="575"/>
      <c r="E20" s="575"/>
      <c r="F20" s="575"/>
      <c r="G20" s="575"/>
      <c r="H20" s="575"/>
      <c r="I20" s="575"/>
      <c r="J20" s="575"/>
      <c r="K20" s="575"/>
      <c r="L20" s="575"/>
      <c r="M20" s="575"/>
      <c r="N20" s="575"/>
      <c r="O20" s="575"/>
      <c r="P20" s="575"/>
      <c r="Q20" s="576"/>
      <c r="R20" s="577">
        <v>2249</v>
      </c>
      <c r="S20" s="591"/>
      <c r="T20" s="591"/>
      <c r="U20" s="591"/>
      <c r="V20" s="591"/>
      <c r="W20" s="591"/>
      <c r="X20" s="591"/>
      <c r="Y20" s="592"/>
      <c r="Z20" s="601">
        <v>0</v>
      </c>
      <c r="AA20" s="601"/>
      <c r="AB20" s="601"/>
      <c r="AC20" s="601"/>
      <c r="AD20" s="602">
        <v>2249</v>
      </c>
      <c r="AE20" s="602"/>
      <c r="AF20" s="602"/>
      <c r="AG20" s="602"/>
      <c r="AH20" s="602"/>
      <c r="AI20" s="602"/>
      <c r="AJ20" s="602"/>
      <c r="AK20" s="602"/>
      <c r="AL20" s="580">
        <v>0</v>
      </c>
      <c r="AM20" s="593"/>
      <c r="AN20" s="593"/>
      <c r="AO20" s="603"/>
      <c r="AP20" s="574" t="s">
        <v>365</v>
      </c>
      <c r="AQ20" s="575"/>
      <c r="AR20" s="575"/>
      <c r="AS20" s="575"/>
      <c r="AT20" s="575"/>
      <c r="AU20" s="575"/>
      <c r="AV20" s="575"/>
      <c r="AW20" s="575"/>
      <c r="AX20" s="575"/>
      <c r="AY20" s="575"/>
      <c r="AZ20" s="575"/>
      <c r="BA20" s="575"/>
      <c r="BB20" s="575"/>
      <c r="BC20" s="575"/>
      <c r="BD20" s="575"/>
      <c r="BE20" s="575"/>
      <c r="BF20" s="576"/>
      <c r="BG20" s="577">
        <v>441</v>
      </c>
      <c r="BH20" s="591"/>
      <c r="BI20" s="591"/>
      <c r="BJ20" s="591"/>
      <c r="BK20" s="591"/>
      <c r="BL20" s="591"/>
      <c r="BM20" s="591"/>
      <c r="BN20" s="592"/>
      <c r="BO20" s="601">
        <v>0</v>
      </c>
      <c r="BP20" s="601"/>
      <c r="BQ20" s="601"/>
      <c r="BR20" s="601"/>
      <c r="BS20" s="602" t="s">
        <v>202</v>
      </c>
      <c r="BT20" s="602"/>
      <c r="BU20" s="602"/>
      <c r="BV20" s="602"/>
      <c r="BW20" s="602"/>
      <c r="BX20" s="602"/>
      <c r="BY20" s="602"/>
      <c r="BZ20" s="602"/>
      <c r="CA20" s="602"/>
      <c r="CB20" s="636"/>
      <c r="CD20" s="574" t="s">
        <v>193</v>
      </c>
      <c r="CE20" s="575"/>
      <c r="CF20" s="575"/>
      <c r="CG20" s="575"/>
      <c r="CH20" s="575"/>
      <c r="CI20" s="575"/>
      <c r="CJ20" s="575"/>
      <c r="CK20" s="575"/>
      <c r="CL20" s="575"/>
      <c r="CM20" s="575"/>
      <c r="CN20" s="575"/>
      <c r="CO20" s="575"/>
      <c r="CP20" s="575"/>
      <c r="CQ20" s="576"/>
      <c r="CR20" s="577">
        <v>18742196</v>
      </c>
      <c r="CS20" s="591"/>
      <c r="CT20" s="591"/>
      <c r="CU20" s="591"/>
      <c r="CV20" s="591"/>
      <c r="CW20" s="591"/>
      <c r="CX20" s="591"/>
      <c r="CY20" s="592"/>
      <c r="CZ20" s="601">
        <v>100</v>
      </c>
      <c r="DA20" s="601"/>
      <c r="DB20" s="601"/>
      <c r="DC20" s="601"/>
      <c r="DD20" s="583">
        <v>2372361</v>
      </c>
      <c r="DE20" s="591"/>
      <c r="DF20" s="591"/>
      <c r="DG20" s="591"/>
      <c r="DH20" s="591"/>
      <c r="DI20" s="591"/>
      <c r="DJ20" s="591"/>
      <c r="DK20" s="591"/>
      <c r="DL20" s="591"/>
      <c r="DM20" s="591"/>
      <c r="DN20" s="591"/>
      <c r="DO20" s="591"/>
      <c r="DP20" s="592"/>
      <c r="DQ20" s="583">
        <v>11736356</v>
      </c>
      <c r="DR20" s="591"/>
      <c r="DS20" s="591"/>
      <c r="DT20" s="591"/>
      <c r="DU20" s="591"/>
      <c r="DV20" s="591"/>
      <c r="DW20" s="591"/>
      <c r="DX20" s="591"/>
      <c r="DY20" s="591"/>
      <c r="DZ20" s="591"/>
      <c r="EA20" s="591"/>
      <c r="EB20" s="591"/>
      <c r="EC20" s="613"/>
    </row>
    <row r="21" spans="2:133" ht="11.25" customHeight="1" x14ac:dyDescent="0.15">
      <c r="B21" s="574" t="s">
        <v>367</v>
      </c>
      <c r="C21" s="575"/>
      <c r="D21" s="575"/>
      <c r="E21" s="575"/>
      <c r="F21" s="575"/>
      <c r="G21" s="575"/>
      <c r="H21" s="575"/>
      <c r="I21" s="575"/>
      <c r="J21" s="575"/>
      <c r="K21" s="575"/>
      <c r="L21" s="575"/>
      <c r="M21" s="575"/>
      <c r="N21" s="575"/>
      <c r="O21" s="575"/>
      <c r="P21" s="575"/>
      <c r="Q21" s="576"/>
      <c r="R21" s="577">
        <v>1460</v>
      </c>
      <c r="S21" s="591"/>
      <c r="T21" s="591"/>
      <c r="U21" s="591"/>
      <c r="V21" s="591"/>
      <c r="W21" s="591"/>
      <c r="X21" s="591"/>
      <c r="Y21" s="592"/>
      <c r="Z21" s="601">
        <v>0</v>
      </c>
      <c r="AA21" s="601"/>
      <c r="AB21" s="601"/>
      <c r="AC21" s="601"/>
      <c r="AD21" s="602">
        <v>1460</v>
      </c>
      <c r="AE21" s="602"/>
      <c r="AF21" s="602"/>
      <c r="AG21" s="602"/>
      <c r="AH21" s="602"/>
      <c r="AI21" s="602"/>
      <c r="AJ21" s="602"/>
      <c r="AK21" s="602"/>
      <c r="AL21" s="580">
        <v>0</v>
      </c>
      <c r="AM21" s="593"/>
      <c r="AN21" s="593"/>
      <c r="AO21" s="603"/>
      <c r="AP21" s="637" t="s">
        <v>368</v>
      </c>
      <c r="AQ21" s="640"/>
      <c r="AR21" s="640"/>
      <c r="AS21" s="640"/>
      <c r="AT21" s="640"/>
      <c r="AU21" s="640"/>
      <c r="AV21" s="640"/>
      <c r="AW21" s="640"/>
      <c r="AX21" s="640"/>
      <c r="AY21" s="640"/>
      <c r="AZ21" s="640"/>
      <c r="BA21" s="640"/>
      <c r="BB21" s="640"/>
      <c r="BC21" s="640"/>
      <c r="BD21" s="640"/>
      <c r="BE21" s="640"/>
      <c r="BF21" s="639"/>
      <c r="BG21" s="577">
        <v>441</v>
      </c>
      <c r="BH21" s="591"/>
      <c r="BI21" s="591"/>
      <c r="BJ21" s="591"/>
      <c r="BK21" s="591"/>
      <c r="BL21" s="591"/>
      <c r="BM21" s="591"/>
      <c r="BN21" s="592"/>
      <c r="BO21" s="601">
        <v>0</v>
      </c>
      <c r="BP21" s="601"/>
      <c r="BQ21" s="601"/>
      <c r="BR21" s="601"/>
      <c r="BS21" s="602" t="s">
        <v>202</v>
      </c>
      <c r="BT21" s="602"/>
      <c r="BU21" s="602"/>
      <c r="BV21" s="602"/>
      <c r="BW21" s="602"/>
      <c r="BX21" s="602"/>
      <c r="BY21" s="602"/>
      <c r="BZ21" s="602"/>
      <c r="CA21" s="602"/>
      <c r="CB21" s="636"/>
      <c r="CD21" s="552"/>
      <c r="CE21" s="553"/>
      <c r="CF21" s="553"/>
      <c r="CG21" s="553"/>
      <c r="CH21" s="553"/>
      <c r="CI21" s="553"/>
      <c r="CJ21" s="553"/>
      <c r="CK21" s="553"/>
      <c r="CL21" s="553"/>
      <c r="CM21" s="553"/>
      <c r="CN21" s="553"/>
      <c r="CO21" s="553"/>
      <c r="CP21" s="553"/>
      <c r="CQ21" s="554"/>
      <c r="CR21" s="649"/>
      <c r="CS21" s="650"/>
      <c r="CT21" s="650"/>
      <c r="CU21" s="650"/>
      <c r="CV21" s="650"/>
      <c r="CW21" s="650"/>
      <c r="CX21" s="650"/>
      <c r="CY21" s="651"/>
      <c r="CZ21" s="652"/>
      <c r="DA21" s="652"/>
      <c r="DB21" s="652"/>
      <c r="DC21" s="652"/>
      <c r="DD21" s="653"/>
      <c r="DE21" s="650"/>
      <c r="DF21" s="650"/>
      <c r="DG21" s="650"/>
      <c r="DH21" s="650"/>
      <c r="DI21" s="650"/>
      <c r="DJ21" s="650"/>
      <c r="DK21" s="650"/>
      <c r="DL21" s="650"/>
      <c r="DM21" s="650"/>
      <c r="DN21" s="650"/>
      <c r="DO21" s="650"/>
      <c r="DP21" s="651"/>
      <c r="DQ21" s="653"/>
      <c r="DR21" s="650"/>
      <c r="DS21" s="650"/>
      <c r="DT21" s="650"/>
      <c r="DU21" s="650"/>
      <c r="DV21" s="650"/>
      <c r="DW21" s="650"/>
      <c r="DX21" s="650"/>
      <c r="DY21" s="650"/>
      <c r="DZ21" s="650"/>
      <c r="EA21" s="650"/>
      <c r="EB21" s="650"/>
      <c r="EC21" s="654"/>
    </row>
    <row r="22" spans="2:133" ht="11.25" customHeight="1" x14ac:dyDescent="0.15">
      <c r="B22" s="624" t="s">
        <v>148</v>
      </c>
      <c r="C22" s="625"/>
      <c r="D22" s="625"/>
      <c r="E22" s="625"/>
      <c r="F22" s="625"/>
      <c r="G22" s="625"/>
      <c r="H22" s="625"/>
      <c r="I22" s="625"/>
      <c r="J22" s="625"/>
      <c r="K22" s="625"/>
      <c r="L22" s="625"/>
      <c r="M22" s="625"/>
      <c r="N22" s="625"/>
      <c r="O22" s="625"/>
      <c r="P22" s="625"/>
      <c r="Q22" s="626"/>
      <c r="R22" s="577">
        <v>19264</v>
      </c>
      <c r="S22" s="591"/>
      <c r="T22" s="591"/>
      <c r="U22" s="591"/>
      <c r="V22" s="591"/>
      <c r="W22" s="591"/>
      <c r="X22" s="591"/>
      <c r="Y22" s="592"/>
      <c r="Z22" s="601">
        <v>0.1</v>
      </c>
      <c r="AA22" s="601"/>
      <c r="AB22" s="601"/>
      <c r="AC22" s="601"/>
      <c r="AD22" s="602">
        <v>19264</v>
      </c>
      <c r="AE22" s="602"/>
      <c r="AF22" s="602"/>
      <c r="AG22" s="602"/>
      <c r="AH22" s="602"/>
      <c r="AI22" s="602"/>
      <c r="AJ22" s="602"/>
      <c r="AK22" s="602"/>
      <c r="AL22" s="580">
        <v>0.20000000298023224</v>
      </c>
      <c r="AM22" s="593"/>
      <c r="AN22" s="593"/>
      <c r="AO22" s="603"/>
      <c r="AP22" s="637" t="s">
        <v>370</v>
      </c>
      <c r="AQ22" s="640"/>
      <c r="AR22" s="640"/>
      <c r="AS22" s="640"/>
      <c r="AT22" s="640"/>
      <c r="AU22" s="640"/>
      <c r="AV22" s="640"/>
      <c r="AW22" s="640"/>
      <c r="AX22" s="640"/>
      <c r="AY22" s="640"/>
      <c r="AZ22" s="640"/>
      <c r="BA22" s="640"/>
      <c r="BB22" s="640"/>
      <c r="BC22" s="640"/>
      <c r="BD22" s="640"/>
      <c r="BE22" s="640"/>
      <c r="BF22" s="639"/>
      <c r="BG22" s="577" t="s">
        <v>202</v>
      </c>
      <c r="BH22" s="591"/>
      <c r="BI22" s="591"/>
      <c r="BJ22" s="591"/>
      <c r="BK22" s="591"/>
      <c r="BL22" s="591"/>
      <c r="BM22" s="591"/>
      <c r="BN22" s="592"/>
      <c r="BO22" s="601" t="s">
        <v>202</v>
      </c>
      <c r="BP22" s="601"/>
      <c r="BQ22" s="601"/>
      <c r="BR22" s="601"/>
      <c r="BS22" s="602" t="s">
        <v>202</v>
      </c>
      <c r="BT22" s="602"/>
      <c r="BU22" s="602"/>
      <c r="BV22" s="602"/>
      <c r="BW22" s="602"/>
      <c r="BX22" s="602"/>
      <c r="BY22" s="602"/>
      <c r="BZ22" s="602"/>
      <c r="CA22" s="602"/>
      <c r="CB22" s="636"/>
      <c r="CD22" s="487" t="s">
        <v>371</v>
      </c>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530"/>
    </row>
    <row r="23" spans="2:133" ht="11.25" customHeight="1" x14ac:dyDescent="0.15">
      <c r="B23" s="574" t="s">
        <v>341</v>
      </c>
      <c r="C23" s="575"/>
      <c r="D23" s="575"/>
      <c r="E23" s="575"/>
      <c r="F23" s="575"/>
      <c r="G23" s="575"/>
      <c r="H23" s="575"/>
      <c r="I23" s="575"/>
      <c r="J23" s="575"/>
      <c r="K23" s="575"/>
      <c r="L23" s="575"/>
      <c r="M23" s="575"/>
      <c r="N23" s="575"/>
      <c r="O23" s="575"/>
      <c r="P23" s="575"/>
      <c r="Q23" s="576"/>
      <c r="R23" s="577">
        <v>7318397</v>
      </c>
      <c r="S23" s="591"/>
      <c r="T23" s="591"/>
      <c r="U23" s="591"/>
      <c r="V23" s="591"/>
      <c r="W23" s="591"/>
      <c r="X23" s="591"/>
      <c r="Y23" s="592"/>
      <c r="Z23" s="601">
        <v>37.6</v>
      </c>
      <c r="AA23" s="601"/>
      <c r="AB23" s="601"/>
      <c r="AC23" s="601"/>
      <c r="AD23" s="602">
        <v>6540122</v>
      </c>
      <c r="AE23" s="602"/>
      <c r="AF23" s="602"/>
      <c r="AG23" s="602"/>
      <c r="AH23" s="602"/>
      <c r="AI23" s="602"/>
      <c r="AJ23" s="602"/>
      <c r="AK23" s="602"/>
      <c r="AL23" s="580">
        <v>64</v>
      </c>
      <c r="AM23" s="593"/>
      <c r="AN23" s="593"/>
      <c r="AO23" s="603"/>
      <c r="AP23" s="637" t="s">
        <v>61</v>
      </c>
      <c r="AQ23" s="640"/>
      <c r="AR23" s="640"/>
      <c r="AS23" s="640"/>
      <c r="AT23" s="640"/>
      <c r="AU23" s="640"/>
      <c r="AV23" s="640"/>
      <c r="AW23" s="640"/>
      <c r="AX23" s="640"/>
      <c r="AY23" s="640"/>
      <c r="AZ23" s="640"/>
      <c r="BA23" s="640"/>
      <c r="BB23" s="640"/>
      <c r="BC23" s="640"/>
      <c r="BD23" s="640"/>
      <c r="BE23" s="640"/>
      <c r="BF23" s="639"/>
      <c r="BG23" s="577" t="s">
        <v>202</v>
      </c>
      <c r="BH23" s="591"/>
      <c r="BI23" s="591"/>
      <c r="BJ23" s="591"/>
      <c r="BK23" s="591"/>
      <c r="BL23" s="591"/>
      <c r="BM23" s="591"/>
      <c r="BN23" s="592"/>
      <c r="BO23" s="601" t="s">
        <v>202</v>
      </c>
      <c r="BP23" s="601"/>
      <c r="BQ23" s="601"/>
      <c r="BR23" s="601"/>
      <c r="BS23" s="602" t="s">
        <v>202</v>
      </c>
      <c r="BT23" s="602"/>
      <c r="BU23" s="602"/>
      <c r="BV23" s="602"/>
      <c r="BW23" s="602"/>
      <c r="BX23" s="602"/>
      <c r="BY23" s="602"/>
      <c r="BZ23" s="602"/>
      <c r="CA23" s="602"/>
      <c r="CB23" s="636"/>
      <c r="CD23" s="487" t="s">
        <v>316</v>
      </c>
      <c r="CE23" s="488"/>
      <c r="CF23" s="488"/>
      <c r="CG23" s="488"/>
      <c r="CH23" s="488"/>
      <c r="CI23" s="488"/>
      <c r="CJ23" s="488"/>
      <c r="CK23" s="488"/>
      <c r="CL23" s="488"/>
      <c r="CM23" s="488"/>
      <c r="CN23" s="488"/>
      <c r="CO23" s="488"/>
      <c r="CP23" s="488"/>
      <c r="CQ23" s="530"/>
      <c r="CR23" s="487" t="s">
        <v>290</v>
      </c>
      <c r="CS23" s="488"/>
      <c r="CT23" s="488"/>
      <c r="CU23" s="488"/>
      <c r="CV23" s="488"/>
      <c r="CW23" s="488"/>
      <c r="CX23" s="488"/>
      <c r="CY23" s="530"/>
      <c r="CZ23" s="487" t="s">
        <v>373</v>
      </c>
      <c r="DA23" s="488"/>
      <c r="DB23" s="488"/>
      <c r="DC23" s="530"/>
      <c r="DD23" s="487" t="s">
        <v>302</v>
      </c>
      <c r="DE23" s="488"/>
      <c r="DF23" s="488"/>
      <c r="DG23" s="488"/>
      <c r="DH23" s="488"/>
      <c r="DI23" s="488"/>
      <c r="DJ23" s="488"/>
      <c r="DK23" s="530"/>
      <c r="DL23" s="641" t="s">
        <v>375</v>
      </c>
      <c r="DM23" s="642"/>
      <c r="DN23" s="642"/>
      <c r="DO23" s="642"/>
      <c r="DP23" s="642"/>
      <c r="DQ23" s="642"/>
      <c r="DR23" s="642"/>
      <c r="DS23" s="642"/>
      <c r="DT23" s="642"/>
      <c r="DU23" s="642"/>
      <c r="DV23" s="643"/>
      <c r="DW23" s="487" t="s">
        <v>376</v>
      </c>
      <c r="DX23" s="488"/>
      <c r="DY23" s="488"/>
      <c r="DZ23" s="488"/>
      <c r="EA23" s="488"/>
      <c r="EB23" s="488"/>
      <c r="EC23" s="530"/>
    </row>
    <row r="24" spans="2:133" ht="11.25" customHeight="1" x14ac:dyDescent="0.15">
      <c r="B24" s="574" t="s">
        <v>299</v>
      </c>
      <c r="C24" s="575"/>
      <c r="D24" s="575"/>
      <c r="E24" s="575"/>
      <c r="F24" s="575"/>
      <c r="G24" s="575"/>
      <c r="H24" s="575"/>
      <c r="I24" s="575"/>
      <c r="J24" s="575"/>
      <c r="K24" s="575"/>
      <c r="L24" s="575"/>
      <c r="M24" s="575"/>
      <c r="N24" s="575"/>
      <c r="O24" s="575"/>
      <c r="P24" s="575"/>
      <c r="Q24" s="576"/>
      <c r="R24" s="577">
        <v>6540122</v>
      </c>
      <c r="S24" s="591"/>
      <c r="T24" s="591"/>
      <c r="U24" s="591"/>
      <c r="V24" s="591"/>
      <c r="W24" s="591"/>
      <c r="X24" s="591"/>
      <c r="Y24" s="592"/>
      <c r="Z24" s="601">
        <v>33.6</v>
      </c>
      <c r="AA24" s="601"/>
      <c r="AB24" s="601"/>
      <c r="AC24" s="601"/>
      <c r="AD24" s="602">
        <v>6540122</v>
      </c>
      <c r="AE24" s="602"/>
      <c r="AF24" s="602"/>
      <c r="AG24" s="602"/>
      <c r="AH24" s="602"/>
      <c r="AI24" s="602"/>
      <c r="AJ24" s="602"/>
      <c r="AK24" s="602"/>
      <c r="AL24" s="580">
        <v>64</v>
      </c>
      <c r="AM24" s="593"/>
      <c r="AN24" s="593"/>
      <c r="AO24" s="603"/>
      <c r="AP24" s="637" t="s">
        <v>377</v>
      </c>
      <c r="AQ24" s="640"/>
      <c r="AR24" s="640"/>
      <c r="AS24" s="640"/>
      <c r="AT24" s="640"/>
      <c r="AU24" s="640"/>
      <c r="AV24" s="640"/>
      <c r="AW24" s="640"/>
      <c r="AX24" s="640"/>
      <c r="AY24" s="640"/>
      <c r="AZ24" s="640"/>
      <c r="BA24" s="640"/>
      <c r="BB24" s="640"/>
      <c r="BC24" s="640"/>
      <c r="BD24" s="640"/>
      <c r="BE24" s="640"/>
      <c r="BF24" s="639"/>
      <c r="BG24" s="577" t="s">
        <v>202</v>
      </c>
      <c r="BH24" s="591"/>
      <c r="BI24" s="591"/>
      <c r="BJ24" s="591"/>
      <c r="BK24" s="591"/>
      <c r="BL24" s="591"/>
      <c r="BM24" s="591"/>
      <c r="BN24" s="592"/>
      <c r="BO24" s="601" t="s">
        <v>202</v>
      </c>
      <c r="BP24" s="601"/>
      <c r="BQ24" s="601"/>
      <c r="BR24" s="601"/>
      <c r="BS24" s="602" t="s">
        <v>202</v>
      </c>
      <c r="BT24" s="602"/>
      <c r="BU24" s="602"/>
      <c r="BV24" s="602"/>
      <c r="BW24" s="602"/>
      <c r="BX24" s="602"/>
      <c r="BY24" s="602"/>
      <c r="BZ24" s="602"/>
      <c r="CA24" s="602"/>
      <c r="CB24" s="636"/>
      <c r="CD24" s="621" t="s">
        <v>378</v>
      </c>
      <c r="CE24" s="622"/>
      <c r="CF24" s="622"/>
      <c r="CG24" s="622"/>
      <c r="CH24" s="622"/>
      <c r="CI24" s="622"/>
      <c r="CJ24" s="622"/>
      <c r="CK24" s="622"/>
      <c r="CL24" s="622"/>
      <c r="CM24" s="622"/>
      <c r="CN24" s="622"/>
      <c r="CO24" s="622"/>
      <c r="CP24" s="622"/>
      <c r="CQ24" s="623"/>
      <c r="CR24" s="618">
        <v>8528961</v>
      </c>
      <c r="CS24" s="619"/>
      <c r="CT24" s="619"/>
      <c r="CU24" s="619"/>
      <c r="CV24" s="619"/>
      <c r="CW24" s="619"/>
      <c r="CX24" s="619"/>
      <c r="CY24" s="644"/>
      <c r="CZ24" s="645">
        <v>45.5</v>
      </c>
      <c r="DA24" s="628"/>
      <c r="DB24" s="628"/>
      <c r="DC24" s="646"/>
      <c r="DD24" s="647">
        <v>6103888</v>
      </c>
      <c r="DE24" s="619"/>
      <c r="DF24" s="619"/>
      <c r="DG24" s="619"/>
      <c r="DH24" s="619"/>
      <c r="DI24" s="619"/>
      <c r="DJ24" s="619"/>
      <c r="DK24" s="644"/>
      <c r="DL24" s="647">
        <v>6052496</v>
      </c>
      <c r="DM24" s="619"/>
      <c r="DN24" s="619"/>
      <c r="DO24" s="619"/>
      <c r="DP24" s="619"/>
      <c r="DQ24" s="619"/>
      <c r="DR24" s="619"/>
      <c r="DS24" s="619"/>
      <c r="DT24" s="619"/>
      <c r="DU24" s="619"/>
      <c r="DV24" s="644"/>
      <c r="DW24" s="645">
        <v>57</v>
      </c>
      <c r="DX24" s="628"/>
      <c r="DY24" s="628"/>
      <c r="DZ24" s="628"/>
      <c r="EA24" s="628"/>
      <c r="EB24" s="628"/>
      <c r="EC24" s="648"/>
    </row>
    <row r="25" spans="2:133" ht="11.25" customHeight="1" x14ac:dyDescent="0.15">
      <c r="B25" s="574" t="s">
        <v>296</v>
      </c>
      <c r="C25" s="575"/>
      <c r="D25" s="575"/>
      <c r="E25" s="575"/>
      <c r="F25" s="575"/>
      <c r="G25" s="575"/>
      <c r="H25" s="575"/>
      <c r="I25" s="575"/>
      <c r="J25" s="575"/>
      <c r="K25" s="575"/>
      <c r="L25" s="575"/>
      <c r="M25" s="575"/>
      <c r="N25" s="575"/>
      <c r="O25" s="575"/>
      <c r="P25" s="575"/>
      <c r="Q25" s="576"/>
      <c r="R25" s="577">
        <v>778275</v>
      </c>
      <c r="S25" s="591"/>
      <c r="T25" s="591"/>
      <c r="U25" s="591"/>
      <c r="V25" s="591"/>
      <c r="W25" s="591"/>
      <c r="X25" s="591"/>
      <c r="Y25" s="592"/>
      <c r="Z25" s="601">
        <v>4</v>
      </c>
      <c r="AA25" s="601"/>
      <c r="AB25" s="601"/>
      <c r="AC25" s="601"/>
      <c r="AD25" s="602" t="s">
        <v>202</v>
      </c>
      <c r="AE25" s="602"/>
      <c r="AF25" s="602"/>
      <c r="AG25" s="602"/>
      <c r="AH25" s="602"/>
      <c r="AI25" s="602"/>
      <c r="AJ25" s="602"/>
      <c r="AK25" s="602"/>
      <c r="AL25" s="580" t="s">
        <v>202</v>
      </c>
      <c r="AM25" s="593"/>
      <c r="AN25" s="593"/>
      <c r="AO25" s="603"/>
      <c r="AP25" s="637" t="s">
        <v>275</v>
      </c>
      <c r="AQ25" s="640"/>
      <c r="AR25" s="640"/>
      <c r="AS25" s="640"/>
      <c r="AT25" s="640"/>
      <c r="AU25" s="640"/>
      <c r="AV25" s="640"/>
      <c r="AW25" s="640"/>
      <c r="AX25" s="640"/>
      <c r="AY25" s="640"/>
      <c r="AZ25" s="640"/>
      <c r="BA25" s="640"/>
      <c r="BB25" s="640"/>
      <c r="BC25" s="640"/>
      <c r="BD25" s="640"/>
      <c r="BE25" s="640"/>
      <c r="BF25" s="639"/>
      <c r="BG25" s="577" t="s">
        <v>202</v>
      </c>
      <c r="BH25" s="591"/>
      <c r="BI25" s="591"/>
      <c r="BJ25" s="591"/>
      <c r="BK25" s="591"/>
      <c r="BL25" s="591"/>
      <c r="BM25" s="591"/>
      <c r="BN25" s="592"/>
      <c r="BO25" s="601" t="s">
        <v>202</v>
      </c>
      <c r="BP25" s="601"/>
      <c r="BQ25" s="601"/>
      <c r="BR25" s="601"/>
      <c r="BS25" s="602" t="s">
        <v>202</v>
      </c>
      <c r="BT25" s="602"/>
      <c r="BU25" s="602"/>
      <c r="BV25" s="602"/>
      <c r="BW25" s="602"/>
      <c r="BX25" s="602"/>
      <c r="BY25" s="602"/>
      <c r="BZ25" s="602"/>
      <c r="CA25" s="602"/>
      <c r="CB25" s="636"/>
      <c r="CD25" s="574" t="s">
        <v>200</v>
      </c>
      <c r="CE25" s="575"/>
      <c r="CF25" s="575"/>
      <c r="CG25" s="575"/>
      <c r="CH25" s="575"/>
      <c r="CI25" s="575"/>
      <c r="CJ25" s="575"/>
      <c r="CK25" s="575"/>
      <c r="CL25" s="575"/>
      <c r="CM25" s="575"/>
      <c r="CN25" s="575"/>
      <c r="CO25" s="575"/>
      <c r="CP25" s="575"/>
      <c r="CQ25" s="576"/>
      <c r="CR25" s="577">
        <v>3623949</v>
      </c>
      <c r="CS25" s="578"/>
      <c r="CT25" s="578"/>
      <c r="CU25" s="578"/>
      <c r="CV25" s="578"/>
      <c r="CW25" s="578"/>
      <c r="CX25" s="578"/>
      <c r="CY25" s="579"/>
      <c r="CZ25" s="580">
        <v>19.3</v>
      </c>
      <c r="DA25" s="581"/>
      <c r="DB25" s="581"/>
      <c r="DC25" s="582"/>
      <c r="DD25" s="583">
        <v>3352754</v>
      </c>
      <c r="DE25" s="578"/>
      <c r="DF25" s="578"/>
      <c r="DG25" s="578"/>
      <c r="DH25" s="578"/>
      <c r="DI25" s="578"/>
      <c r="DJ25" s="578"/>
      <c r="DK25" s="579"/>
      <c r="DL25" s="583">
        <v>3301933</v>
      </c>
      <c r="DM25" s="578"/>
      <c r="DN25" s="578"/>
      <c r="DO25" s="578"/>
      <c r="DP25" s="578"/>
      <c r="DQ25" s="578"/>
      <c r="DR25" s="578"/>
      <c r="DS25" s="578"/>
      <c r="DT25" s="578"/>
      <c r="DU25" s="578"/>
      <c r="DV25" s="579"/>
      <c r="DW25" s="580">
        <v>31.1</v>
      </c>
      <c r="DX25" s="581"/>
      <c r="DY25" s="581"/>
      <c r="DZ25" s="581"/>
      <c r="EA25" s="581"/>
      <c r="EB25" s="581"/>
      <c r="EC25" s="614"/>
    </row>
    <row r="26" spans="2:133" ht="11.25" customHeight="1" x14ac:dyDescent="0.15">
      <c r="B26" s="574" t="s">
        <v>381</v>
      </c>
      <c r="C26" s="575"/>
      <c r="D26" s="575"/>
      <c r="E26" s="575"/>
      <c r="F26" s="575"/>
      <c r="G26" s="575"/>
      <c r="H26" s="575"/>
      <c r="I26" s="575"/>
      <c r="J26" s="575"/>
      <c r="K26" s="575"/>
      <c r="L26" s="575"/>
      <c r="M26" s="575"/>
      <c r="N26" s="575"/>
      <c r="O26" s="575"/>
      <c r="P26" s="575"/>
      <c r="Q26" s="576"/>
      <c r="R26" s="577" t="s">
        <v>202</v>
      </c>
      <c r="S26" s="591"/>
      <c r="T26" s="591"/>
      <c r="U26" s="591"/>
      <c r="V26" s="591"/>
      <c r="W26" s="591"/>
      <c r="X26" s="591"/>
      <c r="Y26" s="592"/>
      <c r="Z26" s="601" t="s">
        <v>202</v>
      </c>
      <c r="AA26" s="601"/>
      <c r="AB26" s="601"/>
      <c r="AC26" s="601"/>
      <c r="AD26" s="602" t="s">
        <v>202</v>
      </c>
      <c r="AE26" s="602"/>
      <c r="AF26" s="602"/>
      <c r="AG26" s="602"/>
      <c r="AH26" s="602"/>
      <c r="AI26" s="602"/>
      <c r="AJ26" s="602"/>
      <c r="AK26" s="602"/>
      <c r="AL26" s="580" t="s">
        <v>202</v>
      </c>
      <c r="AM26" s="593"/>
      <c r="AN26" s="593"/>
      <c r="AO26" s="603"/>
      <c r="AP26" s="637" t="s">
        <v>383</v>
      </c>
      <c r="AQ26" s="638"/>
      <c r="AR26" s="638"/>
      <c r="AS26" s="638"/>
      <c r="AT26" s="638"/>
      <c r="AU26" s="638"/>
      <c r="AV26" s="638"/>
      <c r="AW26" s="638"/>
      <c r="AX26" s="638"/>
      <c r="AY26" s="638"/>
      <c r="AZ26" s="638"/>
      <c r="BA26" s="638"/>
      <c r="BB26" s="638"/>
      <c r="BC26" s="638"/>
      <c r="BD26" s="638"/>
      <c r="BE26" s="638"/>
      <c r="BF26" s="639"/>
      <c r="BG26" s="577" t="s">
        <v>202</v>
      </c>
      <c r="BH26" s="591"/>
      <c r="BI26" s="591"/>
      <c r="BJ26" s="591"/>
      <c r="BK26" s="591"/>
      <c r="BL26" s="591"/>
      <c r="BM26" s="591"/>
      <c r="BN26" s="592"/>
      <c r="BO26" s="601" t="s">
        <v>202</v>
      </c>
      <c r="BP26" s="601"/>
      <c r="BQ26" s="601"/>
      <c r="BR26" s="601"/>
      <c r="BS26" s="602" t="s">
        <v>202</v>
      </c>
      <c r="BT26" s="602"/>
      <c r="BU26" s="602"/>
      <c r="BV26" s="602"/>
      <c r="BW26" s="602"/>
      <c r="BX26" s="602"/>
      <c r="BY26" s="602"/>
      <c r="BZ26" s="602"/>
      <c r="CA26" s="602"/>
      <c r="CB26" s="636"/>
      <c r="CD26" s="574" t="s">
        <v>114</v>
      </c>
      <c r="CE26" s="575"/>
      <c r="CF26" s="575"/>
      <c r="CG26" s="575"/>
      <c r="CH26" s="575"/>
      <c r="CI26" s="575"/>
      <c r="CJ26" s="575"/>
      <c r="CK26" s="575"/>
      <c r="CL26" s="575"/>
      <c r="CM26" s="575"/>
      <c r="CN26" s="575"/>
      <c r="CO26" s="575"/>
      <c r="CP26" s="575"/>
      <c r="CQ26" s="576"/>
      <c r="CR26" s="577">
        <v>2249393</v>
      </c>
      <c r="CS26" s="591"/>
      <c r="CT26" s="591"/>
      <c r="CU26" s="591"/>
      <c r="CV26" s="591"/>
      <c r="CW26" s="591"/>
      <c r="CX26" s="591"/>
      <c r="CY26" s="592"/>
      <c r="CZ26" s="580">
        <v>12</v>
      </c>
      <c r="DA26" s="581"/>
      <c r="DB26" s="581"/>
      <c r="DC26" s="582"/>
      <c r="DD26" s="583">
        <v>2073507</v>
      </c>
      <c r="DE26" s="591"/>
      <c r="DF26" s="591"/>
      <c r="DG26" s="591"/>
      <c r="DH26" s="591"/>
      <c r="DI26" s="591"/>
      <c r="DJ26" s="591"/>
      <c r="DK26" s="592"/>
      <c r="DL26" s="583" t="s">
        <v>202</v>
      </c>
      <c r="DM26" s="591"/>
      <c r="DN26" s="591"/>
      <c r="DO26" s="591"/>
      <c r="DP26" s="591"/>
      <c r="DQ26" s="591"/>
      <c r="DR26" s="591"/>
      <c r="DS26" s="591"/>
      <c r="DT26" s="591"/>
      <c r="DU26" s="591"/>
      <c r="DV26" s="592"/>
      <c r="DW26" s="580" t="s">
        <v>202</v>
      </c>
      <c r="DX26" s="581"/>
      <c r="DY26" s="581"/>
      <c r="DZ26" s="581"/>
      <c r="EA26" s="581"/>
      <c r="EB26" s="581"/>
      <c r="EC26" s="614"/>
    </row>
    <row r="27" spans="2:133" ht="11.25" customHeight="1" x14ac:dyDescent="0.15">
      <c r="B27" s="574" t="s">
        <v>86</v>
      </c>
      <c r="C27" s="575"/>
      <c r="D27" s="575"/>
      <c r="E27" s="575"/>
      <c r="F27" s="575"/>
      <c r="G27" s="575"/>
      <c r="H27" s="575"/>
      <c r="I27" s="575"/>
      <c r="J27" s="575"/>
      <c r="K27" s="575"/>
      <c r="L27" s="575"/>
      <c r="M27" s="575"/>
      <c r="N27" s="575"/>
      <c r="O27" s="575"/>
      <c r="P27" s="575"/>
      <c r="Q27" s="576"/>
      <c r="R27" s="577">
        <v>10981285</v>
      </c>
      <c r="S27" s="591"/>
      <c r="T27" s="591"/>
      <c r="U27" s="591"/>
      <c r="V27" s="591"/>
      <c r="W27" s="591"/>
      <c r="X27" s="591"/>
      <c r="Y27" s="592"/>
      <c r="Z27" s="601">
        <v>56.4</v>
      </c>
      <c r="AA27" s="601"/>
      <c r="AB27" s="601"/>
      <c r="AC27" s="601"/>
      <c r="AD27" s="602">
        <v>10203010</v>
      </c>
      <c r="AE27" s="602"/>
      <c r="AF27" s="602"/>
      <c r="AG27" s="602"/>
      <c r="AH27" s="602"/>
      <c r="AI27" s="602"/>
      <c r="AJ27" s="602"/>
      <c r="AK27" s="602"/>
      <c r="AL27" s="580">
        <v>99.900001525878906</v>
      </c>
      <c r="AM27" s="593"/>
      <c r="AN27" s="593"/>
      <c r="AO27" s="603"/>
      <c r="AP27" s="574" t="s">
        <v>164</v>
      </c>
      <c r="AQ27" s="575"/>
      <c r="AR27" s="575"/>
      <c r="AS27" s="575"/>
      <c r="AT27" s="575"/>
      <c r="AU27" s="575"/>
      <c r="AV27" s="575"/>
      <c r="AW27" s="575"/>
      <c r="AX27" s="575"/>
      <c r="AY27" s="575"/>
      <c r="AZ27" s="575"/>
      <c r="BA27" s="575"/>
      <c r="BB27" s="575"/>
      <c r="BC27" s="575"/>
      <c r="BD27" s="575"/>
      <c r="BE27" s="575"/>
      <c r="BF27" s="576"/>
      <c r="BG27" s="577">
        <v>2670548</v>
      </c>
      <c r="BH27" s="591"/>
      <c r="BI27" s="591"/>
      <c r="BJ27" s="591"/>
      <c r="BK27" s="591"/>
      <c r="BL27" s="591"/>
      <c r="BM27" s="591"/>
      <c r="BN27" s="592"/>
      <c r="BO27" s="601">
        <v>100</v>
      </c>
      <c r="BP27" s="601"/>
      <c r="BQ27" s="601"/>
      <c r="BR27" s="601"/>
      <c r="BS27" s="602" t="s">
        <v>202</v>
      </c>
      <c r="BT27" s="602"/>
      <c r="BU27" s="602"/>
      <c r="BV27" s="602"/>
      <c r="BW27" s="602"/>
      <c r="BX27" s="602"/>
      <c r="BY27" s="602"/>
      <c r="BZ27" s="602"/>
      <c r="CA27" s="602"/>
      <c r="CB27" s="636"/>
      <c r="CD27" s="574" t="s">
        <v>225</v>
      </c>
      <c r="CE27" s="575"/>
      <c r="CF27" s="575"/>
      <c r="CG27" s="575"/>
      <c r="CH27" s="575"/>
      <c r="CI27" s="575"/>
      <c r="CJ27" s="575"/>
      <c r="CK27" s="575"/>
      <c r="CL27" s="575"/>
      <c r="CM27" s="575"/>
      <c r="CN27" s="575"/>
      <c r="CO27" s="575"/>
      <c r="CP27" s="575"/>
      <c r="CQ27" s="576"/>
      <c r="CR27" s="577">
        <v>2833063</v>
      </c>
      <c r="CS27" s="578"/>
      <c r="CT27" s="578"/>
      <c r="CU27" s="578"/>
      <c r="CV27" s="578"/>
      <c r="CW27" s="578"/>
      <c r="CX27" s="578"/>
      <c r="CY27" s="579"/>
      <c r="CZ27" s="580">
        <v>15.1</v>
      </c>
      <c r="DA27" s="581"/>
      <c r="DB27" s="581"/>
      <c r="DC27" s="582"/>
      <c r="DD27" s="583">
        <v>699551</v>
      </c>
      <c r="DE27" s="578"/>
      <c r="DF27" s="578"/>
      <c r="DG27" s="578"/>
      <c r="DH27" s="578"/>
      <c r="DI27" s="578"/>
      <c r="DJ27" s="578"/>
      <c r="DK27" s="579"/>
      <c r="DL27" s="583">
        <v>698980</v>
      </c>
      <c r="DM27" s="578"/>
      <c r="DN27" s="578"/>
      <c r="DO27" s="578"/>
      <c r="DP27" s="578"/>
      <c r="DQ27" s="578"/>
      <c r="DR27" s="578"/>
      <c r="DS27" s="578"/>
      <c r="DT27" s="578"/>
      <c r="DU27" s="578"/>
      <c r="DV27" s="579"/>
      <c r="DW27" s="580">
        <v>6.6</v>
      </c>
      <c r="DX27" s="581"/>
      <c r="DY27" s="581"/>
      <c r="DZ27" s="581"/>
      <c r="EA27" s="581"/>
      <c r="EB27" s="581"/>
      <c r="EC27" s="614"/>
    </row>
    <row r="28" spans="2:133" ht="11.25" customHeight="1" x14ac:dyDescent="0.15">
      <c r="B28" s="574" t="s">
        <v>384</v>
      </c>
      <c r="C28" s="575"/>
      <c r="D28" s="575"/>
      <c r="E28" s="575"/>
      <c r="F28" s="575"/>
      <c r="G28" s="575"/>
      <c r="H28" s="575"/>
      <c r="I28" s="575"/>
      <c r="J28" s="575"/>
      <c r="K28" s="575"/>
      <c r="L28" s="575"/>
      <c r="M28" s="575"/>
      <c r="N28" s="575"/>
      <c r="O28" s="575"/>
      <c r="P28" s="575"/>
      <c r="Q28" s="576"/>
      <c r="R28" s="577">
        <v>2711</v>
      </c>
      <c r="S28" s="591"/>
      <c r="T28" s="591"/>
      <c r="U28" s="591"/>
      <c r="V28" s="591"/>
      <c r="W28" s="591"/>
      <c r="X28" s="591"/>
      <c r="Y28" s="592"/>
      <c r="Z28" s="601">
        <v>0</v>
      </c>
      <c r="AA28" s="601"/>
      <c r="AB28" s="601"/>
      <c r="AC28" s="601"/>
      <c r="AD28" s="602">
        <v>2711</v>
      </c>
      <c r="AE28" s="602"/>
      <c r="AF28" s="602"/>
      <c r="AG28" s="602"/>
      <c r="AH28" s="602"/>
      <c r="AI28" s="602"/>
      <c r="AJ28" s="602"/>
      <c r="AK28" s="602"/>
      <c r="AL28" s="580">
        <v>0</v>
      </c>
      <c r="AM28" s="593"/>
      <c r="AN28" s="593"/>
      <c r="AO28" s="603"/>
      <c r="AP28" s="574"/>
      <c r="AQ28" s="575"/>
      <c r="AR28" s="575"/>
      <c r="AS28" s="575"/>
      <c r="AT28" s="575"/>
      <c r="AU28" s="575"/>
      <c r="AV28" s="575"/>
      <c r="AW28" s="575"/>
      <c r="AX28" s="575"/>
      <c r="AY28" s="575"/>
      <c r="AZ28" s="575"/>
      <c r="BA28" s="575"/>
      <c r="BB28" s="575"/>
      <c r="BC28" s="575"/>
      <c r="BD28" s="575"/>
      <c r="BE28" s="575"/>
      <c r="BF28" s="576"/>
      <c r="BG28" s="577"/>
      <c r="BH28" s="591"/>
      <c r="BI28" s="591"/>
      <c r="BJ28" s="591"/>
      <c r="BK28" s="591"/>
      <c r="BL28" s="591"/>
      <c r="BM28" s="591"/>
      <c r="BN28" s="592"/>
      <c r="BO28" s="601"/>
      <c r="BP28" s="601"/>
      <c r="BQ28" s="601"/>
      <c r="BR28" s="601"/>
      <c r="BS28" s="583"/>
      <c r="BT28" s="591"/>
      <c r="BU28" s="591"/>
      <c r="BV28" s="591"/>
      <c r="BW28" s="591"/>
      <c r="BX28" s="591"/>
      <c r="BY28" s="591"/>
      <c r="BZ28" s="591"/>
      <c r="CA28" s="591"/>
      <c r="CB28" s="613"/>
      <c r="CD28" s="574" t="s">
        <v>379</v>
      </c>
      <c r="CE28" s="575"/>
      <c r="CF28" s="575"/>
      <c r="CG28" s="575"/>
      <c r="CH28" s="575"/>
      <c r="CI28" s="575"/>
      <c r="CJ28" s="575"/>
      <c r="CK28" s="575"/>
      <c r="CL28" s="575"/>
      <c r="CM28" s="575"/>
      <c r="CN28" s="575"/>
      <c r="CO28" s="575"/>
      <c r="CP28" s="575"/>
      <c r="CQ28" s="576"/>
      <c r="CR28" s="577">
        <v>2071949</v>
      </c>
      <c r="CS28" s="591"/>
      <c r="CT28" s="591"/>
      <c r="CU28" s="591"/>
      <c r="CV28" s="591"/>
      <c r="CW28" s="591"/>
      <c r="CX28" s="591"/>
      <c r="CY28" s="592"/>
      <c r="CZ28" s="580">
        <v>11.1</v>
      </c>
      <c r="DA28" s="581"/>
      <c r="DB28" s="581"/>
      <c r="DC28" s="582"/>
      <c r="DD28" s="583">
        <v>2051583</v>
      </c>
      <c r="DE28" s="591"/>
      <c r="DF28" s="591"/>
      <c r="DG28" s="591"/>
      <c r="DH28" s="591"/>
      <c r="DI28" s="591"/>
      <c r="DJ28" s="591"/>
      <c r="DK28" s="592"/>
      <c r="DL28" s="583">
        <v>2051583</v>
      </c>
      <c r="DM28" s="591"/>
      <c r="DN28" s="591"/>
      <c r="DO28" s="591"/>
      <c r="DP28" s="591"/>
      <c r="DQ28" s="591"/>
      <c r="DR28" s="591"/>
      <c r="DS28" s="591"/>
      <c r="DT28" s="591"/>
      <c r="DU28" s="591"/>
      <c r="DV28" s="592"/>
      <c r="DW28" s="580">
        <v>19.3</v>
      </c>
      <c r="DX28" s="581"/>
      <c r="DY28" s="581"/>
      <c r="DZ28" s="581"/>
      <c r="EA28" s="581"/>
      <c r="EB28" s="581"/>
      <c r="EC28" s="614"/>
    </row>
    <row r="29" spans="2:133" ht="11.25" customHeight="1" x14ac:dyDescent="0.15">
      <c r="B29" s="574" t="s">
        <v>158</v>
      </c>
      <c r="C29" s="575"/>
      <c r="D29" s="575"/>
      <c r="E29" s="575"/>
      <c r="F29" s="575"/>
      <c r="G29" s="575"/>
      <c r="H29" s="575"/>
      <c r="I29" s="575"/>
      <c r="J29" s="575"/>
      <c r="K29" s="575"/>
      <c r="L29" s="575"/>
      <c r="M29" s="575"/>
      <c r="N29" s="575"/>
      <c r="O29" s="575"/>
      <c r="P29" s="575"/>
      <c r="Q29" s="576"/>
      <c r="R29" s="577">
        <v>53348</v>
      </c>
      <c r="S29" s="591"/>
      <c r="T29" s="591"/>
      <c r="U29" s="591"/>
      <c r="V29" s="591"/>
      <c r="W29" s="591"/>
      <c r="X29" s="591"/>
      <c r="Y29" s="592"/>
      <c r="Z29" s="601">
        <v>0.3</v>
      </c>
      <c r="AA29" s="601"/>
      <c r="AB29" s="601"/>
      <c r="AC29" s="601"/>
      <c r="AD29" s="602" t="s">
        <v>202</v>
      </c>
      <c r="AE29" s="602"/>
      <c r="AF29" s="602"/>
      <c r="AG29" s="602"/>
      <c r="AH29" s="602"/>
      <c r="AI29" s="602"/>
      <c r="AJ29" s="602"/>
      <c r="AK29" s="602"/>
      <c r="AL29" s="580" t="s">
        <v>202</v>
      </c>
      <c r="AM29" s="593"/>
      <c r="AN29" s="593"/>
      <c r="AO29" s="603"/>
      <c r="AP29" s="552"/>
      <c r="AQ29" s="553"/>
      <c r="AR29" s="553"/>
      <c r="AS29" s="553"/>
      <c r="AT29" s="553"/>
      <c r="AU29" s="553"/>
      <c r="AV29" s="553"/>
      <c r="AW29" s="553"/>
      <c r="AX29" s="553"/>
      <c r="AY29" s="553"/>
      <c r="AZ29" s="553"/>
      <c r="BA29" s="553"/>
      <c r="BB29" s="553"/>
      <c r="BC29" s="553"/>
      <c r="BD29" s="553"/>
      <c r="BE29" s="553"/>
      <c r="BF29" s="554"/>
      <c r="BG29" s="577"/>
      <c r="BH29" s="591"/>
      <c r="BI29" s="591"/>
      <c r="BJ29" s="591"/>
      <c r="BK29" s="591"/>
      <c r="BL29" s="591"/>
      <c r="BM29" s="591"/>
      <c r="BN29" s="592"/>
      <c r="BO29" s="601"/>
      <c r="BP29" s="601"/>
      <c r="BQ29" s="601"/>
      <c r="BR29" s="601"/>
      <c r="BS29" s="602"/>
      <c r="BT29" s="602"/>
      <c r="BU29" s="602"/>
      <c r="BV29" s="602"/>
      <c r="BW29" s="602"/>
      <c r="BX29" s="602"/>
      <c r="BY29" s="602"/>
      <c r="BZ29" s="602"/>
      <c r="CA29" s="602"/>
      <c r="CB29" s="636"/>
      <c r="CD29" s="352" t="s">
        <v>177</v>
      </c>
      <c r="CE29" s="354"/>
      <c r="CF29" s="574" t="s">
        <v>25</v>
      </c>
      <c r="CG29" s="575"/>
      <c r="CH29" s="575"/>
      <c r="CI29" s="575"/>
      <c r="CJ29" s="575"/>
      <c r="CK29" s="575"/>
      <c r="CL29" s="575"/>
      <c r="CM29" s="575"/>
      <c r="CN29" s="575"/>
      <c r="CO29" s="575"/>
      <c r="CP29" s="575"/>
      <c r="CQ29" s="576"/>
      <c r="CR29" s="577">
        <v>2071949</v>
      </c>
      <c r="CS29" s="578"/>
      <c r="CT29" s="578"/>
      <c r="CU29" s="578"/>
      <c r="CV29" s="578"/>
      <c r="CW29" s="578"/>
      <c r="CX29" s="578"/>
      <c r="CY29" s="579"/>
      <c r="CZ29" s="580">
        <v>11.1</v>
      </c>
      <c r="DA29" s="581"/>
      <c r="DB29" s="581"/>
      <c r="DC29" s="582"/>
      <c r="DD29" s="583">
        <v>2051583</v>
      </c>
      <c r="DE29" s="578"/>
      <c r="DF29" s="578"/>
      <c r="DG29" s="578"/>
      <c r="DH29" s="578"/>
      <c r="DI29" s="578"/>
      <c r="DJ29" s="578"/>
      <c r="DK29" s="579"/>
      <c r="DL29" s="583">
        <v>2051583</v>
      </c>
      <c r="DM29" s="578"/>
      <c r="DN29" s="578"/>
      <c r="DO29" s="578"/>
      <c r="DP29" s="578"/>
      <c r="DQ29" s="578"/>
      <c r="DR29" s="578"/>
      <c r="DS29" s="578"/>
      <c r="DT29" s="578"/>
      <c r="DU29" s="578"/>
      <c r="DV29" s="579"/>
      <c r="DW29" s="580">
        <v>19.3</v>
      </c>
      <c r="DX29" s="581"/>
      <c r="DY29" s="581"/>
      <c r="DZ29" s="581"/>
      <c r="EA29" s="581"/>
      <c r="EB29" s="581"/>
      <c r="EC29" s="614"/>
    </row>
    <row r="30" spans="2:133" ht="11.25" customHeight="1" x14ac:dyDescent="0.15">
      <c r="B30" s="574" t="s">
        <v>231</v>
      </c>
      <c r="C30" s="575"/>
      <c r="D30" s="575"/>
      <c r="E30" s="575"/>
      <c r="F30" s="575"/>
      <c r="G30" s="575"/>
      <c r="H30" s="575"/>
      <c r="I30" s="575"/>
      <c r="J30" s="575"/>
      <c r="K30" s="575"/>
      <c r="L30" s="575"/>
      <c r="M30" s="575"/>
      <c r="N30" s="575"/>
      <c r="O30" s="575"/>
      <c r="P30" s="575"/>
      <c r="Q30" s="576"/>
      <c r="R30" s="577">
        <v>198054</v>
      </c>
      <c r="S30" s="591"/>
      <c r="T30" s="591"/>
      <c r="U30" s="591"/>
      <c r="V30" s="591"/>
      <c r="W30" s="591"/>
      <c r="X30" s="591"/>
      <c r="Y30" s="592"/>
      <c r="Z30" s="601">
        <v>1</v>
      </c>
      <c r="AA30" s="601"/>
      <c r="AB30" s="601"/>
      <c r="AC30" s="601"/>
      <c r="AD30" s="602">
        <v>2397</v>
      </c>
      <c r="AE30" s="602"/>
      <c r="AF30" s="602"/>
      <c r="AG30" s="602"/>
      <c r="AH30" s="602"/>
      <c r="AI30" s="602"/>
      <c r="AJ30" s="602"/>
      <c r="AK30" s="602"/>
      <c r="AL30" s="580">
        <v>0</v>
      </c>
      <c r="AM30" s="593"/>
      <c r="AN30" s="593"/>
      <c r="AO30" s="603"/>
      <c r="AP30" s="487" t="s">
        <v>316</v>
      </c>
      <c r="AQ30" s="488"/>
      <c r="AR30" s="488"/>
      <c r="AS30" s="488"/>
      <c r="AT30" s="488"/>
      <c r="AU30" s="488"/>
      <c r="AV30" s="488"/>
      <c r="AW30" s="488"/>
      <c r="AX30" s="488"/>
      <c r="AY30" s="488"/>
      <c r="AZ30" s="488"/>
      <c r="BA30" s="488"/>
      <c r="BB30" s="488"/>
      <c r="BC30" s="488"/>
      <c r="BD30" s="488"/>
      <c r="BE30" s="488"/>
      <c r="BF30" s="530"/>
      <c r="BG30" s="487" t="s">
        <v>387</v>
      </c>
      <c r="BH30" s="634"/>
      <c r="BI30" s="634"/>
      <c r="BJ30" s="634"/>
      <c r="BK30" s="634"/>
      <c r="BL30" s="634"/>
      <c r="BM30" s="634"/>
      <c r="BN30" s="634"/>
      <c r="BO30" s="634"/>
      <c r="BP30" s="634"/>
      <c r="BQ30" s="635"/>
      <c r="BR30" s="487" t="s">
        <v>388</v>
      </c>
      <c r="BS30" s="634"/>
      <c r="BT30" s="634"/>
      <c r="BU30" s="634"/>
      <c r="BV30" s="634"/>
      <c r="BW30" s="634"/>
      <c r="BX30" s="634"/>
      <c r="BY30" s="634"/>
      <c r="BZ30" s="634"/>
      <c r="CA30" s="634"/>
      <c r="CB30" s="635"/>
      <c r="CD30" s="355"/>
      <c r="CE30" s="357"/>
      <c r="CF30" s="574" t="s">
        <v>389</v>
      </c>
      <c r="CG30" s="575"/>
      <c r="CH30" s="575"/>
      <c r="CI30" s="575"/>
      <c r="CJ30" s="575"/>
      <c r="CK30" s="575"/>
      <c r="CL30" s="575"/>
      <c r="CM30" s="575"/>
      <c r="CN30" s="575"/>
      <c r="CO30" s="575"/>
      <c r="CP30" s="575"/>
      <c r="CQ30" s="576"/>
      <c r="CR30" s="577">
        <v>2034882</v>
      </c>
      <c r="CS30" s="591"/>
      <c r="CT30" s="591"/>
      <c r="CU30" s="591"/>
      <c r="CV30" s="591"/>
      <c r="CW30" s="591"/>
      <c r="CX30" s="591"/>
      <c r="CY30" s="592"/>
      <c r="CZ30" s="580">
        <v>10.9</v>
      </c>
      <c r="DA30" s="581"/>
      <c r="DB30" s="581"/>
      <c r="DC30" s="582"/>
      <c r="DD30" s="583">
        <v>2014516</v>
      </c>
      <c r="DE30" s="591"/>
      <c r="DF30" s="591"/>
      <c r="DG30" s="591"/>
      <c r="DH30" s="591"/>
      <c r="DI30" s="591"/>
      <c r="DJ30" s="591"/>
      <c r="DK30" s="592"/>
      <c r="DL30" s="583">
        <v>2014516</v>
      </c>
      <c r="DM30" s="591"/>
      <c r="DN30" s="591"/>
      <c r="DO30" s="591"/>
      <c r="DP30" s="591"/>
      <c r="DQ30" s="591"/>
      <c r="DR30" s="591"/>
      <c r="DS30" s="591"/>
      <c r="DT30" s="591"/>
      <c r="DU30" s="591"/>
      <c r="DV30" s="592"/>
      <c r="DW30" s="580">
        <v>19</v>
      </c>
      <c r="DX30" s="581"/>
      <c r="DY30" s="581"/>
      <c r="DZ30" s="581"/>
      <c r="EA30" s="581"/>
      <c r="EB30" s="581"/>
      <c r="EC30" s="614"/>
    </row>
    <row r="31" spans="2:133" ht="11.25" customHeight="1" x14ac:dyDescent="0.15">
      <c r="B31" s="574" t="s">
        <v>21</v>
      </c>
      <c r="C31" s="575"/>
      <c r="D31" s="575"/>
      <c r="E31" s="575"/>
      <c r="F31" s="575"/>
      <c r="G31" s="575"/>
      <c r="H31" s="575"/>
      <c r="I31" s="575"/>
      <c r="J31" s="575"/>
      <c r="K31" s="575"/>
      <c r="L31" s="575"/>
      <c r="M31" s="575"/>
      <c r="N31" s="575"/>
      <c r="O31" s="575"/>
      <c r="P31" s="575"/>
      <c r="Q31" s="576"/>
      <c r="R31" s="577">
        <v>72644</v>
      </c>
      <c r="S31" s="591"/>
      <c r="T31" s="591"/>
      <c r="U31" s="591"/>
      <c r="V31" s="591"/>
      <c r="W31" s="591"/>
      <c r="X31" s="591"/>
      <c r="Y31" s="592"/>
      <c r="Z31" s="601">
        <v>0.4</v>
      </c>
      <c r="AA31" s="601"/>
      <c r="AB31" s="601"/>
      <c r="AC31" s="601"/>
      <c r="AD31" s="602" t="s">
        <v>202</v>
      </c>
      <c r="AE31" s="602"/>
      <c r="AF31" s="602"/>
      <c r="AG31" s="602"/>
      <c r="AH31" s="602"/>
      <c r="AI31" s="602"/>
      <c r="AJ31" s="602"/>
      <c r="AK31" s="602"/>
      <c r="AL31" s="580" t="s">
        <v>202</v>
      </c>
      <c r="AM31" s="593"/>
      <c r="AN31" s="593"/>
      <c r="AO31" s="603"/>
      <c r="AP31" s="344" t="s">
        <v>8</v>
      </c>
      <c r="AQ31" s="345"/>
      <c r="AR31" s="345"/>
      <c r="AS31" s="345"/>
      <c r="AT31" s="570" t="s">
        <v>390</v>
      </c>
      <c r="AU31" s="46"/>
      <c r="AV31" s="46"/>
      <c r="AW31" s="46"/>
      <c r="AX31" s="621" t="s">
        <v>276</v>
      </c>
      <c r="AY31" s="622"/>
      <c r="AZ31" s="622"/>
      <c r="BA31" s="622"/>
      <c r="BB31" s="622"/>
      <c r="BC31" s="622"/>
      <c r="BD31" s="622"/>
      <c r="BE31" s="622"/>
      <c r="BF31" s="623"/>
      <c r="BG31" s="633">
        <v>99.4</v>
      </c>
      <c r="BH31" s="629"/>
      <c r="BI31" s="629"/>
      <c r="BJ31" s="629"/>
      <c r="BK31" s="629"/>
      <c r="BL31" s="629"/>
      <c r="BM31" s="628">
        <v>98.4</v>
      </c>
      <c r="BN31" s="629"/>
      <c r="BO31" s="629"/>
      <c r="BP31" s="629"/>
      <c r="BQ31" s="630"/>
      <c r="BR31" s="633">
        <v>98.9</v>
      </c>
      <c r="BS31" s="629"/>
      <c r="BT31" s="629"/>
      <c r="BU31" s="629"/>
      <c r="BV31" s="629"/>
      <c r="BW31" s="629"/>
      <c r="BX31" s="628">
        <v>97.8</v>
      </c>
      <c r="BY31" s="629"/>
      <c r="BZ31" s="629"/>
      <c r="CA31" s="629"/>
      <c r="CB31" s="630"/>
      <c r="CD31" s="355"/>
      <c r="CE31" s="357"/>
      <c r="CF31" s="574" t="s">
        <v>315</v>
      </c>
      <c r="CG31" s="575"/>
      <c r="CH31" s="575"/>
      <c r="CI31" s="575"/>
      <c r="CJ31" s="575"/>
      <c r="CK31" s="575"/>
      <c r="CL31" s="575"/>
      <c r="CM31" s="575"/>
      <c r="CN31" s="575"/>
      <c r="CO31" s="575"/>
      <c r="CP31" s="575"/>
      <c r="CQ31" s="576"/>
      <c r="CR31" s="577">
        <v>37067</v>
      </c>
      <c r="CS31" s="578"/>
      <c r="CT31" s="578"/>
      <c r="CU31" s="578"/>
      <c r="CV31" s="578"/>
      <c r="CW31" s="578"/>
      <c r="CX31" s="578"/>
      <c r="CY31" s="579"/>
      <c r="CZ31" s="580">
        <v>0.2</v>
      </c>
      <c r="DA31" s="581"/>
      <c r="DB31" s="581"/>
      <c r="DC31" s="582"/>
      <c r="DD31" s="583">
        <v>37067</v>
      </c>
      <c r="DE31" s="578"/>
      <c r="DF31" s="578"/>
      <c r="DG31" s="578"/>
      <c r="DH31" s="578"/>
      <c r="DI31" s="578"/>
      <c r="DJ31" s="578"/>
      <c r="DK31" s="579"/>
      <c r="DL31" s="583">
        <v>37067</v>
      </c>
      <c r="DM31" s="578"/>
      <c r="DN31" s="578"/>
      <c r="DO31" s="578"/>
      <c r="DP31" s="578"/>
      <c r="DQ31" s="578"/>
      <c r="DR31" s="578"/>
      <c r="DS31" s="578"/>
      <c r="DT31" s="578"/>
      <c r="DU31" s="578"/>
      <c r="DV31" s="579"/>
      <c r="DW31" s="580">
        <v>0.3</v>
      </c>
      <c r="DX31" s="581"/>
      <c r="DY31" s="581"/>
      <c r="DZ31" s="581"/>
      <c r="EA31" s="581"/>
      <c r="EB31" s="581"/>
      <c r="EC31" s="614"/>
    </row>
    <row r="32" spans="2:133" ht="11.25" customHeight="1" x14ac:dyDescent="0.15">
      <c r="B32" s="574" t="s">
        <v>342</v>
      </c>
      <c r="C32" s="575"/>
      <c r="D32" s="575"/>
      <c r="E32" s="575"/>
      <c r="F32" s="575"/>
      <c r="G32" s="575"/>
      <c r="H32" s="575"/>
      <c r="I32" s="575"/>
      <c r="J32" s="575"/>
      <c r="K32" s="575"/>
      <c r="L32" s="575"/>
      <c r="M32" s="575"/>
      <c r="N32" s="575"/>
      <c r="O32" s="575"/>
      <c r="P32" s="575"/>
      <c r="Q32" s="576"/>
      <c r="R32" s="577">
        <v>3620405</v>
      </c>
      <c r="S32" s="591"/>
      <c r="T32" s="591"/>
      <c r="U32" s="591"/>
      <c r="V32" s="591"/>
      <c r="W32" s="591"/>
      <c r="X32" s="591"/>
      <c r="Y32" s="592"/>
      <c r="Z32" s="601">
        <v>18.600000000000001</v>
      </c>
      <c r="AA32" s="601"/>
      <c r="AB32" s="601"/>
      <c r="AC32" s="601"/>
      <c r="AD32" s="602" t="s">
        <v>202</v>
      </c>
      <c r="AE32" s="602"/>
      <c r="AF32" s="602"/>
      <c r="AG32" s="602"/>
      <c r="AH32" s="602"/>
      <c r="AI32" s="602"/>
      <c r="AJ32" s="602"/>
      <c r="AK32" s="602"/>
      <c r="AL32" s="580" t="s">
        <v>202</v>
      </c>
      <c r="AM32" s="593"/>
      <c r="AN32" s="593"/>
      <c r="AO32" s="603"/>
      <c r="AP32" s="568"/>
      <c r="AQ32" s="569"/>
      <c r="AR32" s="569"/>
      <c r="AS32" s="569"/>
      <c r="AT32" s="571"/>
      <c r="AU32" s="39" t="s">
        <v>251</v>
      </c>
      <c r="AV32" s="39"/>
      <c r="AW32" s="39"/>
      <c r="AX32" s="574" t="s">
        <v>291</v>
      </c>
      <c r="AY32" s="575"/>
      <c r="AZ32" s="575"/>
      <c r="BA32" s="575"/>
      <c r="BB32" s="575"/>
      <c r="BC32" s="575"/>
      <c r="BD32" s="575"/>
      <c r="BE32" s="575"/>
      <c r="BF32" s="576"/>
      <c r="BG32" s="631">
        <v>99.3</v>
      </c>
      <c r="BH32" s="578"/>
      <c r="BI32" s="578"/>
      <c r="BJ32" s="578"/>
      <c r="BK32" s="578"/>
      <c r="BL32" s="578"/>
      <c r="BM32" s="593">
        <v>98.6</v>
      </c>
      <c r="BN32" s="632"/>
      <c r="BO32" s="632"/>
      <c r="BP32" s="632"/>
      <c r="BQ32" s="612"/>
      <c r="BR32" s="631">
        <v>99.3</v>
      </c>
      <c r="BS32" s="578"/>
      <c r="BT32" s="578"/>
      <c r="BU32" s="578"/>
      <c r="BV32" s="578"/>
      <c r="BW32" s="578"/>
      <c r="BX32" s="593">
        <v>98.4</v>
      </c>
      <c r="BY32" s="632"/>
      <c r="BZ32" s="632"/>
      <c r="CA32" s="632"/>
      <c r="CB32" s="612"/>
      <c r="CD32" s="358"/>
      <c r="CE32" s="360"/>
      <c r="CF32" s="574" t="s">
        <v>392</v>
      </c>
      <c r="CG32" s="575"/>
      <c r="CH32" s="575"/>
      <c r="CI32" s="575"/>
      <c r="CJ32" s="575"/>
      <c r="CK32" s="575"/>
      <c r="CL32" s="575"/>
      <c r="CM32" s="575"/>
      <c r="CN32" s="575"/>
      <c r="CO32" s="575"/>
      <c r="CP32" s="575"/>
      <c r="CQ32" s="576"/>
      <c r="CR32" s="577" t="s">
        <v>202</v>
      </c>
      <c r="CS32" s="591"/>
      <c r="CT32" s="591"/>
      <c r="CU32" s="591"/>
      <c r="CV32" s="591"/>
      <c r="CW32" s="591"/>
      <c r="CX32" s="591"/>
      <c r="CY32" s="592"/>
      <c r="CZ32" s="580" t="s">
        <v>202</v>
      </c>
      <c r="DA32" s="581"/>
      <c r="DB32" s="581"/>
      <c r="DC32" s="582"/>
      <c r="DD32" s="583" t="s">
        <v>202</v>
      </c>
      <c r="DE32" s="591"/>
      <c r="DF32" s="591"/>
      <c r="DG32" s="591"/>
      <c r="DH32" s="591"/>
      <c r="DI32" s="591"/>
      <c r="DJ32" s="591"/>
      <c r="DK32" s="592"/>
      <c r="DL32" s="583" t="s">
        <v>202</v>
      </c>
      <c r="DM32" s="591"/>
      <c r="DN32" s="591"/>
      <c r="DO32" s="591"/>
      <c r="DP32" s="591"/>
      <c r="DQ32" s="591"/>
      <c r="DR32" s="591"/>
      <c r="DS32" s="591"/>
      <c r="DT32" s="591"/>
      <c r="DU32" s="591"/>
      <c r="DV32" s="592"/>
      <c r="DW32" s="580" t="s">
        <v>202</v>
      </c>
      <c r="DX32" s="581"/>
      <c r="DY32" s="581"/>
      <c r="DZ32" s="581"/>
      <c r="EA32" s="581"/>
      <c r="EB32" s="581"/>
      <c r="EC32" s="614"/>
    </row>
    <row r="33" spans="2:133" ht="11.25" customHeight="1" x14ac:dyDescent="0.15">
      <c r="B33" s="624" t="s">
        <v>57</v>
      </c>
      <c r="C33" s="625"/>
      <c r="D33" s="625"/>
      <c r="E33" s="625"/>
      <c r="F33" s="625"/>
      <c r="G33" s="625"/>
      <c r="H33" s="625"/>
      <c r="I33" s="625"/>
      <c r="J33" s="625"/>
      <c r="K33" s="625"/>
      <c r="L33" s="625"/>
      <c r="M33" s="625"/>
      <c r="N33" s="625"/>
      <c r="O33" s="625"/>
      <c r="P33" s="625"/>
      <c r="Q33" s="626"/>
      <c r="R33" s="577" t="s">
        <v>202</v>
      </c>
      <c r="S33" s="591"/>
      <c r="T33" s="591"/>
      <c r="U33" s="591"/>
      <c r="V33" s="591"/>
      <c r="W33" s="591"/>
      <c r="X33" s="591"/>
      <c r="Y33" s="592"/>
      <c r="Z33" s="601" t="s">
        <v>202</v>
      </c>
      <c r="AA33" s="601"/>
      <c r="AB33" s="601"/>
      <c r="AC33" s="601"/>
      <c r="AD33" s="602" t="s">
        <v>202</v>
      </c>
      <c r="AE33" s="602"/>
      <c r="AF33" s="602"/>
      <c r="AG33" s="602"/>
      <c r="AH33" s="602"/>
      <c r="AI33" s="602"/>
      <c r="AJ33" s="602"/>
      <c r="AK33" s="602"/>
      <c r="AL33" s="580" t="s">
        <v>202</v>
      </c>
      <c r="AM33" s="593"/>
      <c r="AN33" s="593"/>
      <c r="AO33" s="603"/>
      <c r="AP33" s="347"/>
      <c r="AQ33" s="348"/>
      <c r="AR33" s="348"/>
      <c r="AS33" s="348"/>
      <c r="AT33" s="572"/>
      <c r="AU33" s="47"/>
      <c r="AV33" s="47"/>
      <c r="AW33" s="47"/>
      <c r="AX33" s="552" t="s">
        <v>162</v>
      </c>
      <c r="AY33" s="553"/>
      <c r="AZ33" s="553"/>
      <c r="BA33" s="553"/>
      <c r="BB33" s="553"/>
      <c r="BC33" s="553"/>
      <c r="BD33" s="553"/>
      <c r="BE33" s="553"/>
      <c r="BF33" s="554"/>
      <c r="BG33" s="627">
        <v>99.4</v>
      </c>
      <c r="BH33" s="556"/>
      <c r="BI33" s="556"/>
      <c r="BJ33" s="556"/>
      <c r="BK33" s="556"/>
      <c r="BL33" s="556"/>
      <c r="BM33" s="599">
        <v>98.2</v>
      </c>
      <c r="BN33" s="556"/>
      <c r="BO33" s="556"/>
      <c r="BP33" s="556"/>
      <c r="BQ33" s="607"/>
      <c r="BR33" s="627">
        <v>98.4</v>
      </c>
      <c r="BS33" s="556"/>
      <c r="BT33" s="556"/>
      <c r="BU33" s="556"/>
      <c r="BV33" s="556"/>
      <c r="BW33" s="556"/>
      <c r="BX33" s="599">
        <v>97.2</v>
      </c>
      <c r="BY33" s="556"/>
      <c r="BZ33" s="556"/>
      <c r="CA33" s="556"/>
      <c r="CB33" s="607"/>
      <c r="CD33" s="574" t="s">
        <v>393</v>
      </c>
      <c r="CE33" s="575"/>
      <c r="CF33" s="575"/>
      <c r="CG33" s="575"/>
      <c r="CH33" s="575"/>
      <c r="CI33" s="575"/>
      <c r="CJ33" s="575"/>
      <c r="CK33" s="575"/>
      <c r="CL33" s="575"/>
      <c r="CM33" s="575"/>
      <c r="CN33" s="575"/>
      <c r="CO33" s="575"/>
      <c r="CP33" s="575"/>
      <c r="CQ33" s="576"/>
      <c r="CR33" s="577">
        <v>7167136</v>
      </c>
      <c r="CS33" s="578"/>
      <c r="CT33" s="578"/>
      <c r="CU33" s="578"/>
      <c r="CV33" s="578"/>
      <c r="CW33" s="578"/>
      <c r="CX33" s="578"/>
      <c r="CY33" s="579"/>
      <c r="CZ33" s="580">
        <v>38.200000000000003</v>
      </c>
      <c r="DA33" s="581"/>
      <c r="DB33" s="581"/>
      <c r="DC33" s="582"/>
      <c r="DD33" s="583">
        <v>5408585</v>
      </c>
      <c r="DE33" s="578"/>
      <c r="DF33" s="578"/>
      <c r="DG33" s="578"/>
      <c r="DH33" s="578"/>
      <c r="DI33" s="578"/>
      <c r="DJ33" s="578"/>
      <c r="DK33" s="579"/>
      <c r="DL33" s="583">
        <v>3743635</v>
      </c>
      <c r="DM33" s="578"/>
      <c r="DN33" s="578"/>
      <c r="DO33" s="578"/>
      <c r="DP33" s="578"/>
      <c r="DQ33" s="578"/>
      <c r="DR33" s="578"/>
      <c r="DS33" s="578"/>
      <c r="DT33" s="578"/>
      <c r="DU33" s="578"/>
      <c r="DV33" s="579"/>
      <c r="DW33" s="580">
        <v>35.299999999999997</v>
      </c>
      <c r="DX33" s="581"/>
      <c r="DY33" s="581"/>
      <c r="DZ33" s="581"/>
      <c r="EA33" s="581"/>
      <c r="EB33" s="581"/>
      <c r="EC33" s="614"/>
    </row>
    <row r="34" spans="2:133" ht="11.25" customHeight="1" x14ac:dyDescent="0.15">
      <c r="B34" s="574" t="s">
        <v>397</v>
      </c>
      <c r="C34" s="575"/>
      <c r="D34" s="575"/>
      <c r="E34" s="575"/>
      <c r="F34" s="575"/>
      <c r="G34" s="575"/>
      <c r="H34" s="575"/>
      <c r="I34" s="575"/>
      <c r="J34" s="575"/>
      <c r="K34" s="575"/>
      <c r="L34" s="575"/>
      <c r="M34" s="575"/>
      <c r="N34" s="575"/>
      <c r="O34" s="575"/>
      <c r="P34" s="575"/>
      <c r="Q34" s="576"/>
      <c r="R34" s="577">
        <v>1590025</v>
      </c>
      <c r="S34" s="591"/>
      <c r="T34" s="591"/>
      <c r="U34" s="591"/>
      <c r="V34" s="591"/>
      <c r="W34" s="591"/>
      <c r="X34" s="591"/>
      <c r="Y34" s="592"/>
      <c r="Z34" s="601">
        <v>8.1999999999999993</v>
      </c>
      <c r="AA34" s="601"/>
      <c r="AB34" s="601"/>
      <c r="AC34" s="601"/>
      <c r="AD34" s="602" t="s">
        <v>202</v>
      </c>
      <c r="AE34" s="602"/>
      <c r="AF34" s="602"/>
      <c r="AG34" s="602"/>
      <c r="AH34" s="602"/>
      <c r="AI34" s="602"/>
      <c r="AJ34" s="602"/>
      <c r="AK34" s="602"/>
      <c r="AL34" s="580" t="s">
        <v>202</v>
      </c>
      <c r="AM34" s="593"/>
      <c r="AN34" s="593"/>
      <c r="AO34" s="603"/>
      <c r="AP34" s="11"/>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574" t="s">
        <v>398</v>
      </c>
      <c r="CE34" s="575"/>
      <c r="CF34" s="575"/>
      <c r="CG34" s="575"/>
      <c r="CH34" s="575"/>
      <c r="CI34" s="575"/>
      <c r="CJ34" s="575"/>
      <c r="CK34" s="575"/>
      <c r="CL34" s="575"/>
      <c r="CM34" s="575"/>
      <c r="CN34" s="575"/>
      <c r="CO34" s="575"/>
      <c r="CP34" s="575"/>
      <c r="CQ34" s="576"/>
      <c r="CR34" s="577">
        <v>2433735</v>
      </c>
      <c r="CS34" s="591"/>
      <c r="CT34" s="591"/>
      <c r="CU34" s="591"/>
      <c r="CV34" s="591"/>
      <c r="CW34" s="591"/>
      <c r="CX34" s="591"/>
      <c r="CY34" s="592"/>
      <c r="CZ34" s="580">
        <v>13</v>
      </c>
      <c r="DA34" s="581"/>
      <c r="DB34" s="581"/>
      <c r="DC34" s="582"/>
      <c r="DD34" s="583">
        <v>1559139</v>
      </c>
      <c r="DE34" s="591"/>
      <c r="DF34" s="591"/>
      <c r="DG34" s="591"/>
      <c r="DH34" s="591"/>
      <c r="DI34" s="591"/>
      <c r="DJ34" s="591"/>
      <c r="DK34" s="592"/>
      <c r="DL34" s="583">
        <v>1370293</v>
      </c>
      <c r="DM34" s="591"/>
      <c r="DN34" s="591"/>
      <c r="DO34" s="591"/>
      <c r="DP34" s="591"/>
      <c r="DQ34" s="591"/>
      <c r="DR34" s="591"/>
      <c r="DS34" s="591"/>
      <c r="DT34" s="591"/>
      <c r="DU34" s="591"/>
      <c r="DV34" s="592"/>
      <c r="DW34" s="580">
        <v>12.9</v>
      </c>
      <c r="DX34" s="581"/>
      <c r="DY34" s="581"/>
      <c r="DZ34" s="581"/>
      <c r="EA34" s="581"/>
      <c r="EB34" s="581"/>
      <c r="EC34" s="614"/>
    </row>
    <row r="35" spans="2:133" ht="11.25" customHeight="1" x14ac:dyDescent="0.15">
      <c r="B35" s="574" t="s">
        <v>222</v>
      </c>
      <c r="C35" s="575"/>
      <c r="D35" s="575"/>
      <c r="E35" s="575"/>
      <c r="F35" s="575"/>
      <c r="G35" s="575"/>
      <c r="H35" s="575"/>
      <c r="I35" s="575"/>
      <c r="J35" s="575"/>
      <c r="K35" s="575"/>
      <c r="L35" s="575"/>
      <c r="M35" s="575"/>
      <c r="N35" s="575"/>
      <c r="O35" s="575"/>
      <c r="P35" s="575"/>
      <c r="Q35" s="576"/>
      <c r="R35" s="577">
        <v>40411</v>
      </c>
      <c r="S35" s="591"/>
      <c r="T35" s="591"/>
      <c r="U35" s="591"/>
      <c r="V35" s="591"/>
      <c r="W35" s="591"/>
      <c r="X35" s="591"/>
      <c r="Y35" s="592"/>
      <c r="Z35" s="601">
        <v>0.2</v>
      </c>
      <c r="AA35" s="601"/>
      <c r="AB35" s="601"/>
      <c r="AC35" s="601"/>
      <c r="AD35" s="602">
        <v>5688</v>
      </c>
      <c r="AE35" s="602"/>
      <c r="AF35" s="602"/>
      <c r="AG35" s="602"/>
      <c r="AH35" s="602"/>
      <c r="AI35" s="602"/>
      <c r="AJ35" s="602"/>
      <c r="AK35" s="602"/>
      <c r="AL35" s="580">
        <v>0.1</v>
      </c>
      <c r="AM35" s="593"/>
      <c r="AN35" s="593"/>
      <c r="AO35" s="603"/>
      <c r="AP35" s="16"/>
      <c r="AQ35" s="487" t="s">
        <v>400</v>
      </c>
      <c r="AR35" s="488"/>
      <c r="AS35" s="488"/>
      <c r="AT35" s="488"/>
      <c r="AU35" s="488"/>
      <c r="AV35" s="488"/>
      <c r="AW35" s="488"/>
      <c r="AX35" s="488"/>
      <c r="AY35" s="488"/>
      <c r="AZ35" s="488"/>
      <c r="BA35" s="488"/>
      <c r="BB35" s="488"/>
      <c r="BC35" s="488"/>
      <c r="BD35" s="488"/>
      <c r="BE35" s="488"/>
      <c r="BF35" s="530"/>
      <c r="BG35" s="487" t="s">
        <v>210</v>
      </c>
      <c r="BH35" s="488"/>
      <c r="BI35" s="488"/>
      <c r="BJ35" s="488"/>
      <c r="BK35" s="488"/>
      <c r="BL35" s="488"/>
      <c r="BM35" s="488"/>
      <c r="BN35" s="488"/>
      <c r="BO35" s="488"/>
      <c r="BP35" s="488"/>
      <c r="BQ35" s="488"/>
      <c r="BR35" s="488"/>
      <c r="BS35" s="488"/>
      <c r="BT35" s="488"/>
      <c r="BU35" s="488"/>
      <c r="BV35" s="488"/>
      <c r="BW35" s="488"/>
      <c r="BX35" s="488"/>
      <c r="BY35" s="488"/>
      <c r="BZ35" s="488"/>
      <c r="CA35" s="488"/>
      <c r="CB35" s="530"/>
      <c r="CD35" s="574" t="s">
        <v>401</v>
      </c>
      <c r="CE35" s="575"/>
      <c r="CF35" s="575"/>
      <c r="CG35" s="575"/>
      <c r="CH35" s="575"/>
      <c r="CI35" s="575"/>
      <c r="CJ35" s="575"/>
      <c r="CK35" s="575"/>
      <c r="CL35" s="575"/>
      <c r="CM35" s="575"/>
      <c r="CN35" s="575"/>
      <c r="CO35" s="575"/>
      <c r="CP35" s="575"/>
      <c r="CQ35" s="576"/>
      <c r="CR35" s="577">
        <v>252914</v>
      </c>
      <c r="CS35" s="578"/>
      <c r="CT35" s="578"/>
      <c r="CU35" s="578"/>
      <c r="CV35" s="578"/>
      <c r="CW35" s="578"/>
      <c r="CX35" s="578"/>
      <c r="CY35" s="579"/>
      <c r="CZ35" s="580">
        <v>1.3</v>
      </c>
      <c r="DA35" s="581"/>
      <c r="DB35" s="581"/>
      <c r="DC35" s="582"/>
      <c r="DD35" s="583">
        <v>230238</v>
      </c>
      <c r="DE35" s="578"/>
      <c r="DF35" s="578"/>
      <c r="DG35" s="578"/>
      <c r="DH35" s="578"/>
      <c r="DI35" s="578"/>
      <c r="DJ35" s="578"/>
      <c r="DK35" s="579"/>
      <c r="DL35" s="583">
        <v>152557</v>
      </c>
      <c r="DM35" s="578"/>
      <c r="DN35" s="578"/>
      <c r="DO35" s="578"/>
      <c r="DP35" s="578"/>
      <c r="DQ35" s="578"/>
      <c r="DR35" s="578"/>
      <c r="DS35" s="578"/>
      <c r="DT35" s="578"/>
      <c r="DU35" s="578"/>
      <c r="DV35" s="579"/>
      <c r="DW35" s="580">
        <v>1.4</v>
      </c>
      <c r="DX35" s="581"/>
      <c r="DY35" s="581"/>
      <c r="DZ35" s="581"/>
      <c r="EA35" s="581"/>
      <c r="EB35" s="581"/>
      <c r="EC35" s="614"/>
    </row>
    <row r="36" spans="2:133" ht="11.25" customHeight="1" x14ac:dyDescent="0.15">
      <c r="B36" s="574" t="s">
        <v>147</v>
      </c>
      <c r="C36" s="575"/>
      <c r="D36" s="575"/>
      <c r="E36" s="575"/>
      <c r="F36" s="575"/>
      <c r="G36" s="575"/>
      <c r="H36" s="575"/>
      <c r="I36" s="575"/>
      <c r="J36" s="575"/>
      <c r="K36" s="575"/>
      <c r="L36" s="575"/>
      <c r="M36" s="575"/>
      <c r="N36" s="575"/>
      <c r="O36" s="575"/>
      <c r="P36" s="575"/>
      <c r="Q36" s="576"/>
      <c r="R36" s="577">
        <v>168677</v>
      </c>
      <c r="S36" s="591"/>
      <c r="T36" s="591"/>
      <c r="U36" s="591"/>
      <c r="V36" s="591"/>
      <c r="W36" s="591"/>
      <c r="X36" s="591"/>
      <c r="Y36" s="592"/>
      <c r="Z36" s="601">
        <v>0.9</v>
      </c>
      <c r="AA36" s="601"/>
      <c r="AB36" s="601"/>
      <c r="AC36" s="601"/>
      <c r="AD36" s="602" t="s">
        <v>202</v>
      </c>
      <c r="AE36" s="602"/>
      <c r="AF36" s="602"/>
      <c r="AG36" s="602"/>
      <c r="AH36" s="602"/>
      <c r="AI36" s="602"/>
      <c r="AJ36" s="602"/>
      <c r="AK36" s="602"/>
      <c r="AL36" s="580" t="s">
        <v>202</v>
      </c>
      <c r="AM36" s="593"/>
      <c r="AN36" s="593"/>
      <c r="AO36" s="603"/>
      <c r="AP36" s="16"/>
      <c r="AQ36" s="615" t="s">
        <v>164</v>
      </c>
      <c r="AR36" s="616"/>
      <c r="AS36" s="616"/>
      <c r="AT36" s="616"/>
      <c r="AU36" s="616"/>
      <c r="AV36" s="616"/>
      <c r="AW36" s="616"/>
      <c r="AX36" s="616"/>
      <c r="AY36" s="617"/>
      <c r="AZ36" s="618">
        <v>2402308</v>
      </c>
      <c r="BA36" s="619"/>
      <c r="BB36" s="619"/>
      <c r="BC36" s="619"/>
      <c r="BD36" s="619"/>
      <c r="BE36" s="619"/>
      <c r="BF36" s="620"/>
      <c r="BG36" s="621" t="s">
        <v>404</v>
      </c>
      <c r="BH36" s="622"/>
      <c r="BI36" s="622"/>
      <c r="BJ36" s="622"/>
      <c r="BK36" s="622"/>
      <c r="BL36" s="622"/>
      <c r="BM36" s="622"/>
      <c r="BN36" s="622"/>
      <c r="BO36" s="622"/>
      <c r="BP36" s="622"/>
      <c r="BQ36" s="622"/>
      <c r="BR36" s="622"/>
      <c r="BS36" s="622"/>
      <c r="BT36" s="622"/>
      <c r="BU36" s="623"/>
      <c r="BV36" s="618">
        <v>43269</v>
      </c>
      <c r="BW36" s="619"/>
      <c r="BX36" s="619"/>
      <c r="BY36" s="619"/>
      <c r="BZ36" s="619"/>
      <c r="CA36" s="619"/>
      <c r="CB36" s="620"/>
      <c r="CD36" s="574" t="s">
        <v>31</v>
      </c>
      <c r="CE36" s="575"/>
      <c r="CF36" s="575"/>
      <c r="CG36" s="575"/>
      <c r="CH36" s="575"/>
      <c r="CI36" s="575"/>
      <c r="CJ36" s="575"/>
      <c r="CK36" s="575"/>
      <c r="CL36" s="575"/>
      <c r="CM36" s="575"/>
      <c r="CN36" s="575"/>
      <c r="CO36" s="575"/>
      <c r="CP36" s="575"/>
      <c r="CQ36" s="576"/>
      <c r="CR36" s="577">
        <v>1910652</v>
      </c>
      <c r="CS36" s="591"/>
      <c r="CT36" s="591"/>
      <c r="CU36" s="591"/>
      <c r="CV36" s="591"/>
      <c r="CW36" s="591"/>
      <c r="CX36" s="591"/>
      <c r="CY36" s="592"/>
      <c r="CZ36" s="580">
        <v>10.199999999999999</v>
      </c>
      <c r="DA36" s="581"/>
      <c r="DB36" s="581"/>
      <c r="DC36" s="582"/>
      <c r="DD36" s="583">
        <v>1479698</v>
      </c>
      <c r="DE36" s="591"/>
      <c r="DF36" s="591"/>
      <c r="DG36" s="591"/>
      <c r="DH36" s="591"/>
      <c r="DI36" s="591"/>
      <c r="DJ36" s="591"/>
      <c r="DK36" s="592"/>
      <c r="DL36" s="583">
        <v>686420</v>
      </c>
      <c r="DM36" s="591"/>
      <c r="DN36" s="591"/>
      <c r="DO36" s="591"/>
      <c r="DP36" s="591"/>
      <c r="DQ36" s="591"/>
      <c r="DR36" s="591"/>
      <c r="DS36" s="591"/>
      <c r="DT36" s="591"/>
      <c r="DU36" s="591"/>
      <c r="DV36" s="592"/>
      <c r="DW36" s="580">
        <v>6.5</v>
      </c>
      <c r="DX36" s="581"/>
      <c r="DY36" s="581"/>
      <c r="DZ36" s="581"/>
      <c r="EA36" s="581"/>
      <c r="EB36" s="581"/>
      <c r="EC36" s="614"/>
    </row>
    <row r="37" spans="2:133" ht="11.25" customHeight="1" x14ac:dyDescent="0.15">
      <c r="B37" s="574" t="s">
        <v>405</v>
      </c>
      <c r="C37" s="575"/>
      <c r="D37" s="575"/>
      <c r="E37" s="575"/>
      <c r="F37" s="575"/>
      <c r="G37" s="575"/>
      <c r="H37" s="575"/>
      <c r="I37" s="575"/>
      <c r="J37" s="575"/>
      <c r="K37" s="575"/>
      <c r="L37" s="575"/>
      <c r="M37" s="575"/>
      <c r="N37" s="575"/>
      <c r="O37" s="575"/>
      <c r="P37" s="575"/>
      <c r="Q37" s="576"/>
      <c r="R37" s="577">
        <v>110908</v>
      </c>
      <c r="S37" s="591"/>
      <c r="T37" s="591"/>
      <c r="U37" s="591"/>
      <c r="V37" s="591"/>
      <c r="W37" s="591"/>
      <c r="X37" s="591"/>
      <c r="Y37" s="592"/>
      <c r="Z37" s="601">
        <v>0.6</v>
      </c>
      <c r="AA37" s="601"/>
      <c r="AB37" s="601"/>
      <c r="AC37" s="601"/>
      <c r="AD37" s="602" t="s">
        <v>202</v>
      </c>
      <c r="AE37" s="602"/>
      <c r="AF37" s="602"/>
      <c r="AG37" s="602"/>
      <c r="AH37" s="602"/>
      <c r="AI37" s="602"/>
      <c r="AJ37" s="602"/>
      <c r="AK37" s="602"/>
      <c r="AL37" s="580" t="s">
        <v>202</v>
      </c>
      <c r="AM37" s="593"/>
      <c r="AN37" s="593"/>
      <c r="AO37" s="603"/>
      <c r="AQ37" s="609" t="s">
        <v>406</v>
      </c>
      <c r="AR37" s="610"/>
      <c r="AS37" s="610"/>
      <c r="AT37" s="610"/>
      <c r="AU37" s="610"/>
      <c r="AV37" s="610"/>
      <c r="AW37" s="610"/>
      <c r="AX37" s="610"/>
      <c r="AY37" s="611"/>
      <c r="AZ37" s="577">
        <v>435838</v>
      </c>
      <c r="BA37" s="591"/>
      <c r="BB37" s="591"/>
      <c r="BC37" s="591"/>
      <c r="BD37" s="578"/>
      <c r="BE37" s="578"/>
      <c r="BF37" s="612"/>
      <c r="BG37" s="574" t="s">
        <v>408</v>
      </c>
      <c r="BH37" s="575"/>
      <c r="BI37" s="575"/>
      <c r="BJ37" s="575"/>
      <c r="BK37" s="575"/>
      <c r="BL37" s="575"/>
      <c r="BM37" s="575"/>
      <c r="BN37" s="575"/>
      <c r="BO37" s="575"/>
      <c r="BP37" s="575"/>
      <c r="BQ37" s="575"/>
      <c r="BR37" s="575"/>
      <c r="BS37" s="575"/>
      <c r="BT37" s="575"/>
      <c r="BU37" s="576"/>
      <c r="BV37" s="577">
        <v>-15052</v>
      </c>
      <c r="BW37" s="591"/>
      <c r="BX37" s="591"/>
      <c r="BY37" s="591"/>
      <c r="BZ37" s="591"/>
      <c r="CA37" s="591"/>
      <c r="CB37" s="613"/>
      <c r="CD37" s="574" t="s">
        <v>161</v>
      </c>
      <c r="CE37" s="575"/>
      <c r="CF37" s="575"/>
      <c r="CG37" s="575"/>
      <c r="CH37" s="575"/>
      <c r="CI37" s="575"/>
      <c r="CJ37" s="575"/>
      <c r="CK37" s="575"/>
      <c r="CL37" s="575"/>
      <c r="CM37" s="575"/>
      <c r="CN37" s="575"/>
      <c r="CO37" s="575"/>
      <c r="CP37" s="575"/>
      <c r="CQ37" s="576"/>
      <c r="CR37" s="577">
        <v>420509</v>
      </c>
      <c r="CS37" s="578"/>
      <c r="CT37" s="578"/>
      <c r="CU37" s="578"/>
      <c r="CV37" s="578"/>
      <c r="CW37" s="578"/>
      <c r="CX37" s="578"/>
      <c r="CY37" s="579"/>
      <c r="CZ37" s="580">
        <v>2.2000000000000002</v>
      </c>
      <c r="DA37" s="581"/>
      <c r="DB37" s="581"/>
      <c r="DC37" s="582"/>
      <c r="DD37" s="583">
        <v>397062</v>
      </c>
      <c r="DE37" s="578"/>
      <c r="DF37" s="578"/>
      <c r="DG37" s="578"/>
      <c r="DH37" s="578"/>
      <c r="DI37" s="578"/>
      <c r="DJ37" s="578"/>
      <c r="DK37" s="579"/>
      <c r="DL37" s="583">
        <v>379645</v>
      </c>
      <c r="DM37" s="578"/>
      <c r="DN37" s="578"/>
      <c r="DO37" s="578"/>
      <c r="DP37" s="578"/>
      <c r="DQ37" s="578"/>
      <c r="DR37" s="578"/>
      <c r="DS37" s="578"/>
      <c r="DT37" s="578"/>
      <c r="DU37" s="578"/>
      <c r="DV37" s="579"/>
      <c r="DW37" s="580">
        <v>3.6</v>
      </c>
      <c r="DX37" s="581"/>
      <c r="DY37" s="581"/>
      <c r="DZ37" s="581"/>
      <c r="EA37" s="581"/>
      <c r="EB37" s="581"/>
      <c r="EC37" s="614"/>
    </row>
    <row r="38" spans="2:133" ht="11.25" customHeight="1" x14ac:dyDescent="0.15">
      <c r="B38" s="574" t="s">
        <v>292</v>
      </c>
      <c r="C38" s="575"/>
      <c r="D38" s="575"/>
      <c r="E38" s="575"/>
      <c r="F38" s="575"/>
      <c r="G38" s="575"/>
      <c r="H38" s="575"/>
      <c r="I38" s="575"/>
      <c r="J38" s="575"/>
      <c r="K38" s="575"/>
      <c r="L38" s="575"/>
      <c r="M38" s="575"/>
      <c r="N38" s="575"/>
      <c r="O38" s="575"/>
      <c r="P38" s="575"/>
      <c r="Q38" s="576"/>
      <c r="R38" s="577">
        <v>268927</v>
      </c>
      <c r="S38" s="591"/>
      <c r="T38" s="591"/>
      <c r="U38" s="591"/>
      <c r="V38" s="591"/>
      <c r="W38" s="591"/>
      <c r="X38" s="591"/>
      <c r="Y38" s="592"/>
      <c r="Z38" s="601">
        <v>1.4</v>
      </c>
      <c r="AA38" s="601"/>
      <c r="AB38" s="601"/>
      <c r="AC38" s="601"/>
      <c r="AD38" s="602" t="s">
        <v>202</v>
      </c>
      <c r="AE38" s="602"/>
      <c r="AF38" s="602"/>
      <c r="AG38" s="602"/>
      <c r="AH38" s="602"/>
      <c r="AI38" s="602"/>
      <c r="AJ38" s="602"/>
      <c r="AK38" s="602"/>
      <c r="AL38" s="580" t="s">
        <v>202</v>
      </c>
      <c r="AM38" s="593"/>
      <c r="AN38" s="593"/>
      <c r="AO38" s="603"/>
      <c r="AQ38" s="609" t="s">
        <v>410</v>
      </c>
      <c r="AR38" s="610"/>
      <c r="AS38" s="610"/>
      <c r="AT38" s="610"/>
      <c r="AU38" s="610"/>
      <c r="AV38" s="610"/>
      <c r="AW38" s="610"/>
      <c r="AX38" s="610"/>
      <c r="AY38" s="611"/>
      <c r="AZ38" s="577">
        <v>336903</v>
      </c>
      <c r="BA38" s="591"/>
      <c r="BB38" s="591"/>
      <c r="BC38" s="591"/>
      <c r="BD38" s="578"/>
      <c r="BE38" s="578"/>
      <c r="BF38" s="612"/>
      <c r="BG38" s="574" t="s">
        <v>411</v>
      </c>
      <c r="BH38" s="575"/>
      <c r="BI38" s="575"/>
      <c r="BJ38" s="575"/>
      <c r="BK38" s="575"/>
      <c r="BL38" s="575"/>
      <c r="BM38" s="575"/>
      <c r="BN38" s="575"/>
      <c r="BO38" s="575"/>
      <c r="BP38" s="575"/>
      <c r="BQ38" s="575"/>
      <c r="BR38" s="575"/>
      <c r="BS38" s="575"/>
      <c r="BT38" s="575"/>
      <c r="BU38" s="576"/>
      <c r="BV38" s="577">
        <v>4229</v>
      </c>
      <c r="BW38" s="591"/>
      <c r="BX38" s="591"/>
      <c r="BY38" s="591"/>
      <c r="BZ38" s="591"/>
      <c r="CA38" s="591"/>
      <c r="CB38" s="613"/>
      <c r="CD38" s="574" t="s">
        <v>412</v>
      </c>
      <c r="CE38" s="575"/>
      <c r="CF38" s="575"/>
      <c r="CG38" s="575"/>
      <c r="CH38" s="575"/>
      <c r="CI38" s="575"/>
      <c r="CJ38" s="575"/>
      <c r="CK38" s="575"/>
      <c r="CL38" s="575"/>
      <c r="CM38" s="575"/>
      <c r="CN38" s="575"/>
      <c r="CO38" s="575"/>
      <c r="CP38" s="575"/>
      <c r="CQ38" s="576"/>
      <c r="CR38" s="577">
        <v>2377382</v>
      </c>
      <c r="CS38" s="591"/>
      <c r="CT38" s="591"/>
      <c r="CU38" s="591"/>
      <c r="CV38" s="591"/>
      <c r="CW38" s="591"/>
      <c r="CX38" s="591"/>
      <c r="CY38" s="592"/>
      <c r="CZ38" s="580">
        <v>12.7</v>
      </c>
      <c r="DA38" s="581"/>
      <c r="DB38" s="581"/>
      <c r="DC38" s="582"/>
      <c r="DD38" s="583">
        <v>2063644</v>
      </c>
      <c r="DE38" s="591"/>
      <c r="DF38" s="591"/>
      <c r="DG38" s="591"/>
      <c r="DH38" s="591"/>
      <c r="DI38" s="591"/>
      <c r="DJ38" s="591"/>
      <c r="DK38" s="592"/>
      <c r="DL38" s="583">
        <v>1534365</v>
      </c>
      <c r="DM38" s="591"/>
      <c r="DN38" s="591"/>
      <c r="DO38" s="591"/>
      <c r="DP38" s="591"/>
      <c r="DQ38" s="591"/>
      <c r="DR38" s="591"/>
      <c r="DS38" s="591"/>
      <c r="DT38" s="591"/>
      <c r="DU38" s="591"/>
      <c r="DV38" s="592"/>
      <c r="DW38" s="580">
        <v>14.5</v>
      </c>
      <c r="DX38" s="581"/>
      <c r="DY38" s="581"/>
      <c r="DZ38" s="581"/>
      <c r="EA38" s="581"/>
      <c r="EB38" s="581"/>
      <c r="EC38" s="614"/>
    </row>
    <row r="39" spans="2:133" ht="11.25" customHeight="1" x14ac:dyDescent="0.15">
      <c r="B39" s="574" t="s">
        <v>394</v>
      </c>
      <c r="C39" s="575"/>
      <c r="D39" s="575"/>
      <c r="E39" s="575"/>
      <c r="F39" s="575"/>
      <c r="G39" s="575"/>
      <c r="H39" s="575"/>
      <c r="I39" s="575"/>
      <c r="J39" s="575"/>
      <c r="K39" s="575"/>
      <c r="L39" s="575"/>
      <c r="M39" s="575"/>
      <c r="N39" s="575"/>
      <c r="O39" s="575"/>
      <c r="P39" s="575"/>
      <c r="Q39" s="576"/>
      <c r="R39" s="577">
        <v>268829</v>
      </c>
      <c r="S39" s="591"/>
      <c r="T39" s="591"/>
      <c r="U39" s="591"/>
      <c r="V39" s="591"/>
      <c r="W39" s="591"/>
      <c r="X39" s="591"/>
      <c r="Y39" s="592"/>
      <c r="Z39" s="601">
        <v>1.4</v>
      </c>
      <c r="AA39" s="601"/>
      <c r="AB39" s="601"/>
      <c r="AC39" s="601"/>
      <c r="AD39" s="602">
        <v>1</v>
      </c>
      <c r="AE39" s="602"/>
      <c r="AF39" s="602"/>
      <c r="AG39" s="602"/>
      <c r="AH39" s="602"/>
      <c r="AI39" s="602"/>
      <c r="AJ39" s="602"/>
      <c r="AK39" s="602"/>
      <c r="AL39" s="580">
        <v>0</v>
      </c>
      <c r="AM39" s="593"/>
      <c r="AN39" s="593"/>
      <c r="AO39" s="603"/>
      <c r="AQ39" s="609" t="s">
        <v>413</v>
      </c>
      <c r="AR39" s="610"/>
      <c r="AS39" s="610"/>
      <c r="AT39" s="610"/>
      <c r="AU39" s="610"/>
      <c r="AV39" s="610"/>
      <c r="AW39" s="610"/>
      <c r="AX39" s="610"/>
      <c r="AY39" s="611"/>
      <c r="AZ39" s="577">
        <v>34434</v>
      </c>
      <c r="BA39" s="591"/>
      <c r="BB39" s="591"/>
      <c r="BC39" s="591"/>
      <c r="BD39" s="578"/>
      <c r="BE39" s="578"/>
      <c r="BF39" s="612"/>
      <c r="BG39" s="574" t="s">
        <v>337</v>
      </c>
      <c r="BH39" s="575"/>
      <c r="BI39" s="575"/>
      <c r="BJ39" s="575"/>
      <c r="BK39" s="575"/>
      <c r="BL39" s="575"/>
      <c r="BM39" s="575"/>
      <c r="BN39" s="575"/>
      <c r="BO39" s="575"/>
      <c r="BP39" s="575"/>
      <c r="BQ39" s="575"/>
      <c r="BR39" s="575"/>
      <c r="BS39" s="575"/>
      <c r="BT39" s="575"/>
      <c r="BU39" s="576"/>
      <c r="BV39" s="577">
        <v>6271</v>
      </c>
      <c r="BW39" s="591"/>
      <c r="BX39" s="591"/>
      <c r="BY39" s="591"/>
      <c r="BZ39" s="591"/>
      <c r="CA39" s="591"/>
      <c r="CB39" s="613"/>
      <c r="CD39" s="574" t="s">
        <v>417</v>
      </c>
      <c r="CE39" s="575"/>
      <c r="CF39" s="575"/>
      <c r="CG39" s="575"/>
      <c r="CH39" s="575"/>
      <c r="CI39" s="575"/>
      <c r="CJ39" s="575"/>
      <c r="CK39" s="575"/>
      <c r="CL39" s="575"/>
      <c r="CM39" s="575"/>
      <c r="CN39" s="575"/>
      <c r="CO39" s="575"/>
      <c r="CP39" s="575"/>
      <c r="CQ39" s="576"/>
      <c r="CR39" s="577">
        <v>168549</v>
      </c>
      <c r="CS39" s="578"/>
      <c r="CT39" s="578"/>
      <c r="CU39" s="578"/>
      <c r="CV39" s="578"/>
      <c r="CW39" s="578"/>
      <c r="CX39" s="578"/>
      <c r="CY39" s="579"/>
      <c r="CZ39" s="580">
        <v>0.9</v>
      </c>
      <c r="DA39" s="581"/>
      <c r="DB39" s="581"/>
      <c r="DC39" s="582"/>
      <c r="DD39" s="583">
        <v>75262</v>
      </c>
      <c r="DE39" s="578"/>
      <c r="DF39" s="578"/>
      <c r="DG39" s="578"/>
      <c r="DH39" s="578"/>
      <c r="DI39" s="578"/>
      <c r="DJ39" s="578"/>
      <c r="DK39" s="579"/>
      <c r="DL39" s="583" t="s">
        <v>202</v>
      </c>
      <c r="DM39" s="578"/>
      <c r="DN39" s="578"/>
      <c r="DO39" s="578"/>
      <c r="DP39" s="578"/>
      <c r="DQ39" s="578"/>
      <c r="DR39" s="578"/>
      <c r="DS39" s="578"/>
      <c r="DT39" s="578"/>
      <c r="DU39" s="578"/>
      <c r="DV39" s="579"/>
      <c r="DW39" s="580" t="s">
        <v>202</v>
      </c>
      <c r="DX39" s="581"/>
      <c r="DY39" s="581"/>
      <c r="DZ39" s="581"/>
      <c r="EA39" s="581"/>
      <c r="EB39" s="581"/>
      <c r="EC39" s="614"/>
    </row>
    <row r="40" spans="2:133" ht="11.25" customHeight="1" x14ac:dyDescent="0.15">
      <c r="B40" s="574" t="s">
        <v>418</v>
      </c>
      <c r="C40" s="575"/>
      <c r="D40" s="575"/>
      <c r="E40" s="575"/>
      <c r="F40" s="575"/>
      <c r="G40" s="575"/>
      <c r="H40" s="575"/>
      <c r="I40" s="575"/>
      <c r="J40" s="575"/>
      <c r="K40" s="575"/>
      <c r="L40" s="575"/>
      <c r="M40" s="575"/>
      <c r="N40" s="575"/>
      <c r="O40" s="575"/>
      <c r="P40" s="575"/>
      <c r="Q40" s="576"/>
      <c r="R40" s="577">
        <v>2097167</v>
      </c>
      <c r="S40" s="591"/>
      <c r="T40" s="591"/>
      <c r="U40" s="591"/>
      <c r="V40" s="591"/>
      <c r="W40" s="591"/>
      <c r="X40" s="591"/>
      <c r="Y40" s="592"/>
      <c r="Z40" s="601">
        <v>10.8</v>
      </c>
      <c r="AA40" s="601"/>
      <c r="AB40" s="601"/>
      <c r="AC40" s="601"/>
      <c r="AD40" s="602" t="s">
        <v>202</v>
      </c>
      <c r="AE40" s="602"/>
      <c r="AF40" s="602"/>
      <c r="AG40" s="602"/>
      <c r="AH40" s="602"/>
      <c r="AI40" s="602"/>
      <c r="AJ40" s="602"/>
      <c r="AK40" s="602"/>
      <c r="AL40" s="580" t="s">
        <v>202</v>
      </c>
      <c r="AM40" s="593"/>
      <c r="AN40" s="593"/>
      <c r="AO40" s="603"/>
      <c r="AQ40" s="609" t="s">
        <v>313</v>
      </c>
      <c r="AR40" s="610"/>
      <c r="AS40" s="610"/>
      <c r="AT40" s="610"/>
      <c r="AU40" s="610"/>
      <c r="AV40" s="610"/>
      <c r="AW40" s="610"/>
      <c r="AX40" s="610"/>
      <c r="AY40" s="611"/>
      <c r="AZ40" s="577">
        <v>24926</v>
      </c>
      <c r="BA40" s="591"/>
      <c r="BB40" s="591"/>
      <c r="BC40" s="591"/>
      <c r="BD40" s="578"/>
      <c r="BE40" s="578"/>
      <c r="BF40" s="612"/>
      <c r="BG40" s="568" t="s">
        <v>419</v>
      </c>
      <c r="BH40" s="569"/>
      <c r="BI40" s="569"/>
      <c r="BJ40" s="569"/>
      <c r="BK40" s="569"/>
      <c r="BL40" s="50"/>
      <c r="BM40" s="575" t="s">
        <v>420</v>
      </c>
      <c r="BN40" s="575"/>
      <c r="BO40" s="575"/>
      <c r="BP40" s="575"/>
      <c r="BQ40" s="575"/>
      <c r="BR40" s="575"/>
      <c r="BS40" s="575"/>
      <c r="BT40" s="575"/>
      <c r="BU40" s="576"/>
      <c r="BV40" s="577">
        <v>95</v>
      </c>
      <c r="BW40" s="591"/>
      <c r="BX40" s="591"/>
      <c r="BY40" s="591"/>
      <c r="BZ40" s="591"/>
      <c r="CA40" s="591"/>
      <c r="CB40" s="613"/>
      <c r="CD40" s="574" t="s">
        <v>369</v>
      </c>
      <c r="CE40" s="575"/>
      <c r="CF40" s="575"/>
      <c r="CG40" s="575"/>
      <c r="CH40" s="575"/>
      <c r="CI40" s="575"/>
      <c r="CJ40" s="575"/>
      <c r="CK40" s="575"/>
      <c r="CL40" s="575"/>
      <c r="CM40" s="575"/>
      <c r="CN40" s="575"/>
      <c r="CO40" s="575"/>
      <c r="CP40" s="575"/>
      <c r="CQ40" s="576"/>
      <c r="CR40" s="577">
        <v>23904</v>
      </c>
      <c r="CS40" s="591"/>
      <c r="CT40" s="591"/>
      <c r="CU40" s="591"/>
      <c r="CV40" s="591"/>
      <c r="CW40" s="591"/>
      <c r="CX40" s="591"/>
      <c r="CY40" s="592"/>
      <c r="CZ40" s="580">
        <v>0.1</v>
      </c>
      <c r="DA40" s="581"/>
      <c r="DB40" s="581"/>
      <c r="DC40" s="582"/>
      <c r="DD40" s="583">
        <v>604</v>
      </c>
      <c r="DE40" s="591"/>
      <c r="DF40" s="591"/>
      <c r="DG40" s="591"/>
      <c r="DH40" s="591"/>
      <c r="DI40" s="591"/>
      <c r="DJ40" s="591"/>
      <c r="DK40" s="592"/>
      <c r="DL40" s="583" t="s">
        <v>202</v>
      </c>
      <c r="DM40" s="591"/>
      <c r="DN40" s="591"/>
      <c r="DO40" s="591"/>
      <c r="DP40" s="591"/>
      <c r="DQ40" s="591"/>
      <c r="DR40" s="591"/>
      <c r="DS40" s="591"/>
      <c r="DT40" s="591"/>
      <c r="DU40" s="591"/>
      <c r="DV40" s="592"/>
      <c r="DW40" s="580" t="s">
        <v>202</v>
      </c>
      <c r="DX40" s="581"/>
      <c r="DY40" s="581"/>
      <c r="DZ40" s="581"/>
      <c r="EA40" s="581"/>
      <c r="EB40" s="581"/>
      <c r="EC40" s="614"/>
    </row>
    <row r="41" spans="2:133" ht="11.25" customHeight="1" x14ac:dyDescent="0.15">
      <c r="B41" s="574" t="s">
        <v>421</v>
      </c>
      <c r="C41" s="575"/>
      <c r="D41" s="575"/>
      <c r="E41" s="575"/>
      <c r="F41" s="575"/>
      <c r="G41" s="575"/>
      <c r="H41" s="575"/>
      <c r="I41" s="575"/>
      <c r="J41" s="575"/>
      <c r="K41" s="575"/>
      <c r="L41" s="575"/>
      <c r="M41" s="575"/>
      <c r="N41" s="575"/>
      <c r="O41" s="575"/>
      <c r="P41" s="575"/>
      <c r="Q41" s="576"/>
      <c r="R41" s="577" t="s">
        <v>202</v>
      </c>
      <c r="S41" s="591"/>
      <c r="T41" s="591"/>
      <c r="U41" s="591"/>
      <c r="V41" s="591"/>
      <c r="W41" s="591"/>
      <c r="X41" s="591"/>
      <c r="Y41" s="592"/>
      <c r="Z41" s="601" t="s">
        <v>202</v>
      </c>
      <c r="AA41" s="601"/>
      <c r="AB41" s="601"/>
      <c r="AC41" s="601"/>
      <c r="AD41" s="602" t="s">
        <v>202</v>
      </c>
      <c r="AE41" s="602"/>
      <c r="AF41" s="602"/>
      <c r="AG41" s="602"/>
      <c r="AH41" s="602"/>
      <c r="AI41" s="602"/>
      <c r="AJ41" s="602"/>
      <c r="AK41" s="602"/>
      <c r="AL41" s="580" t="s">
        <v>202</v>
      </c>
      <c r="AM41" s="593"/>
      <c r="AN41" s="593"/>
      <c r="AO41" s="603"/>
      <c r="AQ41" s="609" t="s">
        <v>422</v>
      </c>
      <c r="AR41" s="610"/>
      <c r="AS41" s="610"/>
      <c r="AT41" s="610"/>
      <c r="AU41" s="610"/>
      <c r="AV41" s="610"/>
      <c r="AW41" s="610"/>
      <c r="AX41" s="610"/>
      <c r="AY41" s="611"/>
      <c r="AZ41" s="577">
        <v>320447</v>
      </c>
      <c r="BA41" s="591"/>
      <c r="BB41" s="591"/>
      <c r="BC41" s="591"/>
      <c r="BD41" s="578"/>
      <c r="BE41" s="578"/>
      <c r="BF41" s="612"/>
      <c r="BG41" s="568"/>
      <c r="BH41" s="569"/>
      <c r="BI41" s="569"/>
      <c r="BJ41" s="569"/>
      <c r="BK41" s="569"/>
      <c r="BL41" s="50"/>
      <c r="BM41" s="575" t="s">
        <v>342</v>
      </c>
      <c r="BN41" s="575"/>
      <c r="BO41" s="575"/>
      <c r="BP41" s="575"/>
      <c r="BQ41" s="575"/>
      <c r="BR41" s="575"/>
      <c r="BS41" s="575"/>
      <c r="BT41" s="575"/>
      <c r="BU41" s="576"/>
      <c r="BV41" s="577" t="s">
        <v>202</v>
      </c>
      <c r="BW41" s="591"/>
      <c r="BX41" s="591"/>
      <c r="BY41" s="591"/>
      <c r="BZ41" s="591"/>
      <c r="CA41" s="591"/>
      <c r="CB41" s="613"/>
      <c r="CD41" s="574" t="s">
        <v>287</v>
      </c>
      <c r="CE41" s="575"/>
      <c r="CF41" s="575"/>
      <c r="CG41" s="575"/>
      <c r="CH41" s="575"/>
      <c r="CI41" s="575"/>
      <c r="CJ41" s="575"/>
      <c r="CK41" s="575"/>
      <c r="CL41" s="575"/>
      <c r="CM41" s="575"/>
      <c r="CN41" s="575"/>
      <c r="CO41" s="575"/>
      <c r="CP41" s="575"/>
      <c r="CQ41" s="576"/>
      <c r="CR41" s="577" t="s">
        <v>202</v>
      </c>
      <c r="CS41" s="578"/>
      <c r="CT41" s="578"/>
      <c r="CU41" s="578"/>
      <c r="CV41" s="578"/>
      <c r="CW41" s="578"/>
      <c r="CX41" s="578"/>
      <c r="CY41" s="579"/>
      <c r="CZ41" s="580" t="s">
        <v>202</v>
      </c>
      <c r="DA41" s="581"/>
      <c r="DB41" s="581"/>
      <c r="DC41" s="582"/>
      <c r="DD41" s="583" t="s">
        <v>202</v>
      </c>
      <c r="DE41" s="578"/>
      <c r="DF41" s="578"/>
      <c r="DG41" s="578"/>
      <c r="DH41" s="578"/>
      <c r="DI41" s="578"/>
      <c r="DJ41" s="578"/>
      <c r="DK41" s="579"/>
      <c r="DL41" s="584"/>
      <c r="DM41" s="585"/>
      <c r="DN41" s="585"/>
      <c r="DO41" s="585"/>
      <c r="DP41" s="585"/>
      <c r="DQ41" s="585"/>
      <c r="DR41" s="585"/>
      <c r="DS41" s="585"/>
      <c r="DT41" s="585"/>
      <c r="DU41" s="585"/>
      <c r="DV41" s="586"/>
      <c r="DW41" s="587"/>
      <c r="DX41" s="588"/>
      <c r="DY41" s="588"/>
      <c r="DZ41" s="588"/>
      <c r="EA41" s="588"/>
      <c r="EB41" s="588"/>
      <c r="EC41" s="589"/>
    </row>
    <row r="42" spans="2:133" ht="11.25" customHeight="1" x14ac:dyDescent="0.15">
      <c r="B42" s="574" t="s">
        <v>423</v>
      </c>
      <c r="C42" s="575"/>
      <c r="D42" s="575"/>
      <c r="E42" s="575"/>
      <c r="F42" s="575"/>
      <c r="G42" s="575"/>
      <c r="H42" s="575"/>
      <c r="I42" s="575"/>
      <c r="J42" s="575"/>
      <c r="K42" s="575"/>
      <c r="L42" s="575"/>
      <c r="M42" s="575"/>
      <c r="N42" s="575"/>
      <c r="O42" s="575"/>
      <c r="P42" s="575"/>
      <c r="Q42" s="576"/>
      <c r="R42" s="577" t="s">
        <v>202</v>
      </c>
      <c r="S42" s="591"/>
      <c r="T42" s="591"/>
      <c r="U42" s="591"/>
      <c r="V42" s="591"/>
      <c r="W42" s="591"/>
      <c r="X42" s="591"/>
      <c r="Y42" s="592"/>
      <c r="Z42" s="601" t="s">
        <v>202</v>
      </c>
      <c r="AA42" s="601"/>
      <c r="AB42" s="601"/>
      <c r="AC42" s="601"/>
      <c r="AD42" s="602" t="s">
        <v>202</v>
      </c>
      <c r="AE42" s="602"/>
      <c r="AF42" s="602"/>
      <c r="AG42" s="602"/>
      <c r="AH42" s="602"/>
      <c r="AI42" s="602"/>
      <c r="AJ42" s="602"/>
      <c r="AK42" s="602"/>
      <c r="AL42" s="580" t="s">
        <v>202</v>
      </c>
      <c r="AM42" s="593"/>
      <c r="AN42" s="593"/>
      <c r="AO42" s="603"/>
      <c r="AQ42" s="604" t="s">
        <v>424</v>
      </c>
      <c r="AR42" s="605"/>
      <c r="AS42" s="605"/>
      <c r="AT42" s="605"/>
      <c r="AU42" s="605"/>
      <c r="AV42" s="605"/>
      <c r="AW42" s="605"/>
      <c r="AX42" s="605"/>
      <c r="AY42" s="606"/>
      <c r="AZ42" s="555">
        <v>1249760</v>
      </c>
      <c r="BA42" s="595"/>
      <c r="BB42" s="595"/>
      <c r="BC42" s="595"/>
      <c r="BD42" s="556"/>
      <c r="BE42" s="556"/>
      <c r="BF42" s="607"/>
      <c r="BG42" s="347"/>
      <c r="BH42" s="348"/>
      <c r="BI42" s="348"/>
      <c r="BJ42" s="348"/>
      <c r="BK42" s="348"/>
      <c r="BL42" s="20"/>
      <c r="BM42" s="553" t="s">
        <v>204</v>
      </c>
      <c r="BN42" s="553"/>
      <c r="BO42" s="553"/>
      <c r="BP42" s="553"/>
      <c r="BQ42" s="553"/>
      <c r="BR42" s="553"/>
      <c r="BS42" s="553"/>
      <c r="BT42" s="553"/>
      <c r="BU42" s="554"/>
      <c r="BV42" s="555">
        <v>436</v>
      </c>
      <c r="BW42" s="595"/>
      <c r="BX42" s="595"/>
      <c r="BY42" s="595"/>
      <c r="BZ42" s="595"/>
      <c r="CA42" s="595"/>
      <c r="CB42" s="608"/>
      <c r="CD42" s="574" t="s">
        <v>280</v>
      </c>
      <c r="CE42" s="575"/>
      <c r="CF42" s="575"/>
      <c r="CG42" s="575"/>
      <c r="CH42" s="575"/>
      <c r="CI42" s="575"/>
      <c r="CJ42" s="575"/>
      <c r="CK42" s="575"/>
      <c r="CL42" s="575"/>
      <c r="CM42" s="575"/>
      <c r="CN42" s="575"/>
      <c r="CO42" s="575"/>
      <c r="CP42" s="575"/>
      <c r="CQ42" s="576"/>
      <c r="CR42" s="577">
        <v>3046099</v>
      </c>
      <c r="CS42" s="578"/>
      <c r="CT42" s="578"/>
      <c r="CU42" s="578"/>
      <c r="CV42" s="578"/>
      <c r="CW42" s="578"/>
      <c r="CX42" s="578"/>
      <c r="CY42" s="579"/>
      <c r="CZ42" s="580">
        <v>16.3</v>
      </c>
      <c r="DA42" s="581"/>
      <c r="DB42" s="581"/>
      <c r="DC42" s="582"/>
      <c r="DD42" s="583">
        <v>223883</v>
      </c>
      <c r="DE42" s="578"/>
      <c r="DF42" s="578"/>
      <c r="DG42" s="578"/>
      <c r="DH42" s="578"/>
      <c r="DI42" s="578"/>
      <c r="DJ42" s="578"/>
      <c r="DK42" s="579"/>
      <c r="DL42" s="584"/>
      <c r="DM42" s="585"/>
      <c r="DN42" s="585"/>
      <c r="DO42" s="585"/>
      <c r="DP42" s="585"/>
      <c r="DQ42" s="585"/>
      <c r="DR42" s="585"/>
      <c r="DS42" s="585"/>
      <c r="DT42" s="585"/>
      <c r="DU42" s="585"/>
      <c r="DV42" s="586"/>
      <c r="DW42" s="587"/>
      <c r="DX42" s="588"/>
      <c r="DY42" s="588"/>
      <c r="DZ42" s="588"/>
      <c r="EA42" s="588"/>
      <c r="EB42" s="588"/>
      <c r="EC42" s="589"/>
    </row>
    <row r="43" spans="2:133" ht="11.25" customHeight="1" x14ac:dyDescent="0.15">
      <c r="B43" s="574" t="s">
        <v>425</v>
      </c>
      <c r="C43" s="575"/>
      <c r="D43" s="575"/>
      <c r="E43" s="575"/>
      <c r="F43" s="575"/>
      <c r="G43" s="575"/>
      <c r="H43" s="575"/>
      <c r="I43" s="575"/>
      <c r="J43" s="575"/>
      <c r="K43" s="575"/>
      <c r="L43" s="575"/>
      <c r="M43" s="575"/>
      <c r="N43" s="575"/>
      <c r="O43" s="575"/>
      <c r="P43" s="575"/>
      <c r="Q43" s="576"/>
      <c r="R43" s="577">
        <v>398767</v>
      </c>
      <c r="S43" s="591"/>
      <c r="T43" s="591"/>
      <c r="U43" s="591"/>
      <c r="V43" s="591"/>
      <c r="W43" s="591"/>
      <c r="X43" s="591"/>
      <c r="Y43" s="592"/>
      <c r="Z43" s="601">
        <v>2</v>
      </c>
      <c r="AA43" s="601"/>
      <c r="AB43" s="601"/>
      <c r="AC43" s="601"/>
      <c r="AD43" s="602" t="s">
        <v>202</v>
      </c>
      <c r="AE43" s="602"/>
      <c r="AF43" s="602"/>
      <c r="AG43" s="602"/>
      <c r="AH43" s="602"/>
      <c r="AI43" s="602"/>
      <c r="AJ43" s="602"/>
      <c r="AK43" s="602"/>
      <c r="AL43" s="580" t="s">
        <v>202</v>
      </c>
      <c r="AM43" s="593"/>
      <c r="AN43" s="593"/>
      <c r="AO43" s="603"/>
      <c r="CD43" s="574" t="s">
        <v>89</v>
      </c>
      <c r="CE43" s="575"/>
      <c r="CF43" s="575"/>
      <c r="CG43" s="575"/>
      <c r="CH43" s="575"/>
      <c r="CI43" s="575"/>
      <c r="CJ43" s="575"/>
      <c r="CK43" s="575"/>
      <c r="CL43" s="575"/>
      <c r="CM43" s="575"/>
      <c r="CN43" s="575"/>
      <c r="CO43" s="575"/>
      <c r="CP43" s="575"/>
      <c r="CQ43" s="576"/>
      <c r="CR43" s="577">
        <v>15379</v>
      </c>
      <c r="CS43" s="578"/>
      <c r="CT43" s="578"/>
      <c r="CU43" s="578"/>
      <c r="CV43" s="578"/>
      <c r="CW43" s="578"/>
      <c r="CX43" s="578"/>
      <c r="CY43" s="579"/>
      <c r="CZ43" s="580">
        <v>0.1</v>
      </c>
      <c r="DA43" s="581"/>
      <c r="DB43" s="581"/>
      <c r="DC43" s="582"/>
      <c r="DD43" s="583">
        <v>669</v>
      </c>
      <c r="DE43" s="578"/>
      <c r="DF43" s="578"/>
      <c r="DG43" s="578"/>
      <c r="DH43" s="578"/>
      <c r="DI43" s="578"/>
      <c r="DJ43" s="578"/>
      <c r="DK43" s="579"/>
      <c r="DL43" s="584"/>
      <c r="DM43" s="585"/>
      <c r="DN43" s="585"/>
      <c r="DO43" s="585"/>
      <c r="DP43" s="585"/>
      <c r="DQ43" s="585"/>
      <c r="DR43" s="585"/>
      <c r="DS43" s="585"/>
      <c r="DT43" s="585"/>
      <c r="DU43" s="585"/>
      <c r="DV43" s="586"/>
      <c r="DW43" s="587"/>
      <c r="DX43" s="588"/>
      <c r="DY43" s="588"/>
      <c r="DZ43" s="588"/>
      <c r="EA43" s="588"/>
      <c r="EB43" s="588"/>
      <c r="EC43" s="589"/>
    </row>
    <row r="44" spans="2:133" ht="11.25" customHeight="1" x14ac:dyDescent="0.15">
      <c r="B44" s="552" t="s">
        <v>426</v>
      </c>
      <c r="C44" s="553"/>
      <c r="D44" s="553"/>
      <c r="E44" s="553"/>
      <c r="F44" s="553"/>
      <c r="G44" s="553"/>
      <c r="H44" s="553"/>
      <c r="I44" s="553"/>
      <c r="J44" s="553"/>
      <c r="K44" s="553"/>
      <c r="L44" s="553"/>
      <c r="M44" s="553"/>
      <c r="N44" s="553"/>
      <c r="O44" s="553"/>
      <c r="P44" s="553"/>
      <c r="Q44" s="554"/>
      <c r="R44" s="555">
        <v>19473391</v>
      </c>
      <c r="S44" s="595"/>
      <c r="T44" s="595"/>
      <c r="U44" s="595"/>
      <c r="V44" s="595"/>
      <c r="W44" s="595"/>
      <c r="X44" s="595"/>
      <c r="Y44" s="596"/>
      <c r="Z44" s="597">
        <v>100</v>
      </c>
      <c r="AA44" s="597"/>
      <c r="AB44" s="597"/>
      <c r="AC44" s="597"/>
      <c r="AD44" s="598">
        <v>10213807</v>
      </c>
      <c r="AE44" s="598"/>
      <c r="AF44" s="598"/>
      <c r="AG44" s="598"/>
      <c r="AH44" s="598"/>
      <c r="AI44" s="598"/>
      <c r="AJ44" s="598"/>
      <c r="AK44" s="598"/>
      <c r="AL44" s="558">
        <v>100</v>
      </c>
      <c r="AM44" s="599"/>
      <c r="AN44" s="599"/>
      <c r="AO44" s="600"/>
      <c r="CD44" s="352" t="s">
        <v>177</v>
      </c>
      <c r="CE44" s="354"/>
      <c r="CF44" s="574" t="s">
        <v>427</v>
      </c>
      <c r="CG44" s="575"/>
      <c r="CH44" s="575"/>
      <c r="CI44" s="575"/>
      <c r="CJ44" s="575"/>
      <c r="CK44" s="575"/>
      <c r="CL44" s="575"/>
      <c r="CM44" s="575"/>
      <c r="CN44" s="575"/>
      <c r="CO44" s="575"/>
      <c r="CP44" s="575"/>
      <c r="CQ44" s="576"/>
      <c r="CR44" s="577">
        <v>2372361</v>
      </c>
      <c r="CS44" s="591"/>
      <c r="CT44" s="591"/>
      <c r="CU44" s="591"/>
      <c r="CV44" s="591"/>
      <c r="CW44" s="591"/>
      <c r="CX44" s="591"/>
      <c r="CY44" s="592"/>
      <c r="CZ44" s="580">
        <v>12.7</v>
      </c>
      <c r="DA44" s="593"/>
      <c r="DB44" s="593"/>
      <c r="DC44" s="594"/>
      <c r="DD44" s="583">
        <v>213936</v>
      </c>
      <c r="DE44" s="591"/>
      <c r="DF44" s="591"/>
      <c r="DG44" s="591"/>
      <c r="DH44" s="591"/>
      <c r="DI44" s="591"/>
      <c r="DJ44" s="591"/>
      <c r="DK44" s="592"/>
      <c r="DL44" s="584"/>
      <c r="DM44" s="585"/>
      <c r="DN44" s="585"/>
      <c r="DO44" s="585"/>
      <c r="DP44" s="585"/>
      <c r="DQ44" s="585"/>
      <c r="DR44" s="585"/>
      <c r="DS44" s="585"/>
      <c r="DT44" s="585"/>
      <c r="DU44" s="585"/>
      <c r="DV44" s="586"/>
      <c r="DW44" s="587"/>
      <c r="DX44" s="588"/>
      <c r="DY44" s="588"/>
      <c r="DZ44" s="588"/>
      <c r="EA44" s="588"/>
      <c r="EB44" s="588"/>
      <c r="EC44" s="589"/>
    </row>
    <row r="45" spans="2:133" ht="11.25" customHeight="1"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355"/>
      <c r="CE45" s="357"/>
      <c r="CF45" s="574" t="s">
        <v>428</v>
      </c>
      <c r="CG45" s="575"/>
      <c r="CH45" s="575"/>
      <c r="CI45" s="575"/>
      <c r="CJ45" s="575"/>
      <c r="CK45" s="575"/>
      <c r="CL45" s="575"/>
      <c r="CM45" s="575"/>
      <c r="CN45" s="575"/>
      <c r="CO45" s="575"/>
      <c r="CP45" s="575"/>
      <c r="CQ45" s="576"/>
      <c r="CR45" s="577">
        <v>1102287</v>
      </c>
      <c r="CS45" s="578"/>
      <c r="CT45" s="578"/>
      <c r="CU45" s="578"/>
      <c r="CV45" s="578"/>
      <c r="CW45" s="578"/>
      <c r="CX45" s="578"/>
      <c r="CY45" s="579"/>
      <c r="CZ45" s="580">
        <v>5.9</v>
      </c>
      <c r="DA45" s="581"/>
      <c r="DB45" s="581"/>
      <c r="DC45" s="582"/>
      <c r="DD45" s="583">
        <v>62452</v>
      </c>
      <c r="DE45" s="578"/>
      <c r="DF45" s="578"/>
      <c r="DG45" s="578"/>
      <c r="DH45" s="578"/>
      <c r="DI45" s="578"/>
      <c r="DJ45" s="578"/>
      <c r="DK45" s="579"/>
      <c r="DL45" s="584"/>
      <c r="DM45" s="585"/>
      <c r="DN45" s="585"/>
      <c r="DO45" s="585"/>
      <c r="DP45" s="585"/>
      <c r="DQ45" s="585"/>
      <c r="DR45" s="585"/>
      <c r="DS45" s="585"/>
      <c r="DT45" s="585"/>
      <c r="DU45" s="585"/>
      <c r="DV45" s="586"/>
      <c r="DW45" s="587"/>
      <c r="DX45" s="588"/>
      <c r="DY45" s="588"/>
      <c r="DZ45" s="588"/>
      <c r="EA45" s="588"/>
      <c r="EB45" s="588"/>
      <c r="EC45" s="589"/>
    </row>
    <row r="46" spans="2:133" ht="11.25" customHeight="1" x14ac:dyDescent="0.15">
      <c r="B46" s="42" t="s">
        <v>54</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355"/>
      <c r="CE46" s="357"/>
      <c r="CF46" s="574" t="s">
        <v>430</v>
      </c>
      <c r="CG46" s="575"/>
      <c r="CH46" s="575"/>
      <c r="CI46" s="575"/>
      <c r="CJ46" s="575"/>
      <c r="CK46" s="575"/>
      <c r="CL46" s="575"/>
      <c r="CM46" s="575"/>
      <c r="CN46" s="575"/>
      <c r="CO46" s="575"/>
      <c r="CP46" s="575"/>
      <c r="CQ46" s="576"/>
      <c r="CR46" s="577">
        <v>1229776</v>
      </c>
      <c r="CS46" s="591"/>
      <c r="CT46" s="591"/>
      <c r="CU46" s="591"/>
      <c r="CV46" s="591"/>
      <c r="CW46" s="591"/>
      <c r="CX46" s="591"/>
      <c r="CY46" s="592"/>
      <c r="CZ46" s="580">
        <v>6.6</v>
      </c>
      <c r="DA46" s="593"/>
      <c r="DB46" s="593"/>
      <c r="DC46" s="594"/>
      <c r="DD46" s="583">
        <v>147328</v>
      </c>
      <c r="DE46" s="591"/>
      <c r="DF46" s="591"/>
      <c r="DG46" s="591"/>
      <c r="DH46" s="591"/>
      <c r="DI46" s="591"/>
      <c r="DJ46" s="591"/>
      <c r="DK46" s="592"/>
      <c r="DL46" s="584"/>
      <c r="DM46" s="585"/>
      <c r="DN46" s="585"/>
      <c r="DO46" s="585"/>
      <c r="DP46" s="585"/>
      <c r="DQ46" s="585"/>
      <c r="DR46" s="585"/>
      <c r="DS46" s="585"/>
      <c r="DT46" s="585"/>
      <c r="DU46" s="585"/>
      <c r="DV46" s="586"/>
      <c r="DW46" s="587"/>
      <c r="DX46" s="588"/>
      <c r="DY46" s="588"/>
      <c r="DZ46" s="588"/>
      <c r="EA46" s="588"/>
      <c r="EB46" s="588"/>
      <c r="EC46" s="589"/>
    </row>
    <row r="47" spans="2:133" ht="11.25" customHeight="1" x14ac:dyDescent="0.15">
      <c r="B47" s="573" t="s">
        <v>403</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D47" s="355"/>
      <c r="CE47" s="357"/>
      <c r="CF47" s="574" t="s">
        <v>432</v>
      </c>
      <c r="CG47" s="575"/>
      <c r="CH47" s="575"/>
      <c r="CI47" s="575"/>
      <c r="CJ47" s="575"/>
      <c r="CK47" s="575"/>
      <c r="CL47" s="575"/>
      <c r="CM47" s="575"/>
      <c r="CN47" s="575"/>
      <c r="CO47" s="575"/>
      <c r="CP47" s="575"/>
      <c r="CQ47" s="576"/>
      <c r="CR47" s="577">
        <v>673738</v>
      </c>
      <c r="CS47" s="578"/>
      <c r="CT47" s="578"/>
      <c r="CU47" s="578"/>
      <c r="CV47" s="578"/>
      <c r="CW47" s="578"/>
      <c r="CX47" s="578"/>
      <c r="CY47" s="579"/>
      <c r="CZ47" s="580">
        <v>3.6</v>
      </c>
      <c r="DA47" s="581"/>
      <c r="DB47" s="581"/>
      <c r="DC47" s="582"/>
      <c r="DD47" s="583">
        <v>9947</v>
      </c>
      <c r="DE47" s="578"/>
      <c r="DF47" s="578"/>
      <c r="DG47" s="578"/>
      <c r="DH47" s="578"/>
      <c r="DI47" s="578"/>
      <c r="DJ47" s="578"/>
      <c r="DK47" s="579"/>
      <c r="DL47" s="584"/>
      <c r="DM47" s="585"/>
      <c r="DN47" s="585"/>
      <c r="DO47" s="585"/>
      <c r="DP47" s="585"/>
      <c r="DQ47" s="585"/>
      <c r="DR47" s="585"/>
      <c r="DS47" s="585"/>
      <c r="DT47" s="585"/>
      <c r="DU47" s="585"/>
      <c r="DV47" s="586"/>
      <c r="DW47" s="587"/>
      <c r="DX47" s="588"/>
      <c r="DY47" s="588"/>
      <c r="DZ47" s="588"/>
      <c r="EA47" s="588"/>
      <c r="EB47" s="588"/>
      <c r="EC47" s="589"/>
    </row>
    <row r="48" spans="2:133" x14ac:dyDescent="0.15">
      <c r="B48" s="590" t="s">
        <v>268</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D48" s="358"/>
      <c r="CE48" s="360"/>
      <c r="CF48" s="574" t="s">
        <v>433</v>
      </c>
      <c r="CG48" s="575"/>
      <c r="CH48" s="575"/>
      <c r="CI48" s="575"/>
      <c r="CJ48" s="575"/>
      <c r="CK48" s="575"/>
      <c r="CL48" s="575"/>
      <c r="CM48" s="575"/>
      <c r="CN48" s="575"/>
      <c r="CO48" s="575"/>
      <c r="CP48" s="575"/>
      <c r="CQ48" s="576"/>
      <c r="CR48" s="577" t="s">
        <v>202</v>
      </c>
      <c r="CS48" s="591"/>
      <c r="CT48" s="591"/>
      <c r="CU48" s="591"/>
      <c r="CV48" s="591"/>
      <c r="CW48" s="591"/>
      <c r="CX48" s="591"/>
      <c r="CY48" s="592"/>
      <c r="CZ48" s="580" t="s">
        <v>202</v>
      </c>
      <c r="DA48" s="593"/>
      <c r="DB48" s="593"/>
      <c r="DC48" s="594"/>
      <c r="DD48" s="583" t="s">
        <v>202</v>
      </c>
      <c r="DE48" s="591"/>
      <c r="DF48" s="591"/>
      <c r="DG48" s="591"/>
      <c r="DH48" s="591"/>
      <c r="DI48" s="591"/>
      <c r="DJ48" s="591"/>
      <c r="DK48" s="592"/>
      <c r="DL48" s="584"/>
      <c r="DM48" s="585"/>
      <c r="DN48" s="585"/>
      <c r="DO48" s="585"/>
      <c r="DP48" s="585"/>
      <c r="DQ48" s="585"/>
      <c r="DR48" s="585"/>
      <c r="DS48" s="585"/>
      <c r="DT48" s="585"/>
      <c r="DU48" s="585"/>
      <c r="DV48" s="586"/>
      <c r="DW48" s="587"/>
      <c r="DX48" s="588"/>
      <c r="DY48" s="588"/>
      <c r="DZ48" s="588"/>
      <c r="EA48" s="588"/>
      <c r="EB48" s="588"/>
      <c r="EC48" s="589"/>
    </row>
    <row r="49" spans="2:133" ht="11.25" customHeight="1" x14ac:dyDescent="0.15">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552" t="s">
        <v>193</v>
      </c>
      <c r="CE49" s="553"/>
      <c r="CF49" s="553"/>
      <c r="CG49" s="553"/>
      <c r="CH49" s="553"/>
      <c r="CI49" s="553"/>
      <c r="CJ49" s="553"/>
      <c r="CK49" s="553"/>
      <c r="CL49" s="553"/>
      <c r="CM49" s="553"/>
      <c r="CN49" s="553"/>
      <c r="CO49" s="553"/>
      <c r="CP49" s="553"/>
      <c r="CQ49" s="554"/>
      <c r="CR49" s="555">
        <v>18742196</v>
      </c>
      <c r="CS49" s="556"/>
      <c r="CT49" s="556"/>
      <c r="CU49" s="556"/>
      <c r="CV49" s="556"/>
      <c r="CW49" s="556"/>
      <c r="CX49" s="556"/>
      <c r="CY49" s="557"/>
      <c r="CZ49" s="558">
        <v>100</v>
      </c>
      <c r="DA49" s="559"/>
      <c r="DB49" s="559"/>
      <c r="DC49" s="560"/>
      <c r="DD49" s="561">
        <v>11736356</v>
      </c>
      <c r="DE49" s="556"/>
      <c r="DF49" s="556"/>
      <c r="DG49" s="556"/>
      <c r="DH49" s="556"/>
      <c r="DI49" s="556"/>
      <c r="DJ49" s="556"/>
      <c r="DK49" s="557"/>
      <c r="DL49" s="562"/>
      <c r="DM49" s="563"/>
      <c r="DN49" s="563"/>
      <c r="DO49" s="563"/>
      <c r="DP49" s="563"/>
      <c r="DQ49" s="563"/>
      <c r="DR49" s="563"/>
      <c r="DS49" s="563"/>
      <c r="DT49" s="563"/>
      <c r="DU49" s="563"/>
      <c r="DV49" s="564"/>
      <c r="DW49" s="565"/>
      <c r="DX49" s="566"/>
      <c r="DY49" s="566"/>
      <c r="DZ49" s="566"/>
      <c r="EA49" s="566"/>
      <c r="EB49" s="566"/>
      <c r="EC49" s="567"/>
    </row>
    <row r="50" spans="2:133" hidden="1" x14ac:dyDescent="0.15">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tH+jmX5CyXFvx38dkhwmiq5J2Bye/crw7saGODeOHdP1QE0zLaEXrMnpYiVV1S4BG4uRRaVNGRVq7EtZYMiPhQ==" saltValue="Vh1rM4A+fRHoxa+t7aLQB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EA135"/>
  <sheetViews>
    <sheetView zoomScale="70" zoomScaleNormal="70" zoomScaleSheetLayoutView="70" workbookViewId="0">
      <selection activeCell="AN65" sqref="AN65:DC69"/>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ht="11.25" customHeight="1" x14ac:dyDescent="0.15">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15">
      <c r="A2" s="979" t="s">
        <v>300</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79"/>
      <c r="AM2" s="979"/>
      <c r="AN2" s="979"/>
      <c r="AO2" s="979"/>
      <c r="AP2" s="979"/>
      <c r="AQ2" s="979"/>
      <c r="AR2" s="979"/>
      <c r="AS2" s="979"/>
      <c r="AT2" s="979"/>
      <c r="AU2" s="979"/>
      <c r="AV2" s="979"/>
      <c r="AW2" s="979"/>
      <c r="AX2" s="979"/>
      <c r="AY2" s="979"/>
      <c r="AZ2" s="979"/>
      <c r="BA2" s="979"/>
      <c r="BB2" s="979"/>
      <c r="BC2" s="979"/>
      <c r="BD2" s="979"/>
      <c r="BE2" s="979"/>
      <c r="BF2" s="979"/>
      <c r="BG2" s="979"/>
      <c r="BH2" s="979"/>
      <c r="BI2" s="979"/>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980" t="s">
        <v>304</v>
      </c>
      <c r="DK2" s="981"/>
      <c r="DL2" s="981"/>
      <c r="DM2" s="981"/>
      <c r="DN2" s="981"/>
      <c r="DO2" s="982"/>
      <c r="DP2" s="55"/>
      <c r="DQ2" s="980" t="s">
        <v>307</v>
      </c>
      <c r="DR2" s="981"/>
      <c r="DS2" s="981"/>
      <c r="DT2" s="981"/>
      <c r="DU2" s="981"/>
      <c r="DV2" s="981"/>
      <c r="DW2" s="981"/>
      <c r="DX2" s="981"/>
      <c r="DY2" s="981"/>
      <c r="DZ2" s="982"/>
      <c r="EA2" s="53"/>
    </row>
    <row r="3" spans="1:131" ht="11.2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15">
      <c r="A4" s="971" t="s">
        <v>434</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61"/>
      <c r="BA4" s="61"/>
      <c r="BB4" s="61"/>
      <c r="BC4" s="61"/>
      <c r="BD4" s="61"/>
      <c r="BE4" s="72"/>
      <c r="BF4" s="72"/>
      <c r="BG4" s="72"/>
      <c r="BH4" s="72"/>
      <c r="BI4" s="72"/>
      <c r="BJ4" s="72"/>
      <c r="BK4" s="72"/>
      <c r="BL4" s="72"/>
      <c r="BM4" s="72"/>
      <c r="BN4" s="72"/>
      <c r="BO4" s="72"/>
      <c r="BP4" s="72"/>
      <c r="BQ4" s="753" t="s">
        <v>435</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72"/>
    </row>
    <row r="5" spans="1:131" s="52" customFormat="1" ht="26.25" customHeight="1" x14ac:dyDescent="0.15">
      <c r="A5" s="669" t="s">
        <v>436</v>
      </c>
      <c r="B5" s="670"/>
      <c r="C5" s="670"/>
      <c r="D5" s="670"/>
      <c r="E5" s="670"/>
      <c r="F5" s="670"/>
      <c r="G5" s="670"/>
      <c r="H5" s="670"/>
      <c r="I5" s="670"/>
      <c r="J5" s="670"/>
      <c r="K5" s="670"/>
      <c r="L5" s="670"/>
      <c r="M5" s="670"/>
      <c r="N5" s="670"/>
      <c r="O5" s="670"/>
      <c r="P5" s="671"/>
      <c r="Q5" s="661" t="s">
        <v>180</v>
      </c>
      <c r="R5" s="662"/>
      <c r="S5" s="662"/>
      <c r="T5" s="662"/>
      <c r="U5" s="663"/>
      <c r="V5" s="661" t="s">
        <v>437</v>
      </c>
      <c r="W5" s="662"/>
      <c r="X5" s="662"/>
      <c r="Y5" s="662"/>
      <c r="Z5" s="663"/>
      <c r="AA5" s="661" t="s">
        <v>438</v>
      </c>
      <c r="AB5" s="662"/>
      <c r="AC5" s="662"/>
      <c r="AD5" s="662"/>
      <c r="AE5" s="662"/>
      <c r="AF5" s="703" t="s">
        <v>178</v>
      </c>
      <c r="AG5" s="662"/>
      <c r="AH5" s="662"/>
      <c r="AI5" s="662"/>
      <c r="AJ5" s="667"/>
      <c r="AK5" s="662" t="s">
        <v>152</v>
      </c>
      <c r="AL5" s="662"/>
      <c r="AM5" s="662"/>
      <c r="AN5" s="662"/>
      <c r="AO5" s="663"/>
      <c r="AP5" s="661" t="s">
        <v>439</v>
      </c>
      <c r="AQ5" s="662"/>
      <c r="AR5" s="662"/>
      <c r="AS5" s="662"/>
      <c r="AT5" s="663"/>
      <c r="AU5" s="661" t="s">
        <v>441</v>
      </c>
      <c r="AV5" s="662"/>
      <c r="AW5" s="662"/>
      <c r="AX5" s="662"/>
      <c r="AY5" s="667"/>
      <c r="AZ5" s="61"/>
      <c r="BA5" s="61"/>
      <c r="BB5" s="61"/>
      <c r="BC5" s="61"/>
      <c r="BD5" s="61"/>
      <c r="BE5" s="72"/>
      <c r="BF5" s="72"/>
      <c r="BG5" s="72"/>
      <c r="BH5" s="72"/>
      <c r="BI5" s="72"/>
      <c r="BJ5" s="72"/>
      <c r="BK5" s="72"/>
      <c r="BL5" s="72"/>
      <c r="BM5" s="72"/>
      <c r="BN5" s="72"/>
      <c r="BO5" s="72"/>
      <c r="BP5" s="72"/>
      <c r="BQ5" s="669" t="s">
        <v>442</v>
      </c>
      <c r="BR5" s="670"/>
      <c r="BS5" s="670"/>
      <c r="BT5" s="670"/>
      <c r="BU5" s="670"/>
      <c r="BV5" s="670"/>
      <c r="BW5" s="670"/>
      <c r="BX5" s="670"/>
      <c r="BY5" s="670"/>
      <c r="BZ5" s="670"/>
      <c r="CA5" s="670"/>
      <c r="CB5" s="670"/>
      <c r="CC5" s="670"/>
      <c r="CD5" s="670"/>
      <c r="CE5" s="670"/>
      <c r="CF5" s="670"/>
      <c r="CG5" s="671"/>
      <c r="CH5" s="661" t="s">
        <v>366</v>
      </c>
      <c r="CI5" s="662"/>
      <c r="CJ5" s="662"/>
      <c r="CK5" s="662"/>
      <c r="CL5" s="663"/>
      <c r="CM5" s="661" t="s">
        <v>321</v>
      </c>
      <c r="CN5" s="662"/>
      <c r="CO5" s="662"/>
      <c r="CP5" s="662"/>
      <c r="CQ5" s="663"/>
      <c r="CR5" s="661" t="s">
        <v>245</v>
      </c>
      <c r="CS5" s="662"/>
      <c r="CT5" s="662"/>
      <c r="CU5" s="662"/>
      <c r="CV5" s="663"/>
      <c r="CW5" s="661" t="s">
        <v>55</v>
      </c>
      <c r="CX5" s="662"/>
      <c r="CY5" s="662"/>
      <c r="CZ5" s="662"/>
      <c r="DA5" s="663"/>
      <c r="DB5" s="661" t="s">
        <v>445</v>
      </c>
      <c r="DC5" s="662"/>
      <c r="DD5" s="662"/>
      <c r="DE5" s="662"/>
      <c r="DF5" s="663"/>
      <c r="DG5" s="992" t="s">
        <v>243</v>
      </c>
      <c r="DH5" s="993"/>
      <c r="DI5" s="993"/>
      <c r="DJ5" s="993"/>
      <c r="DK5" s="994"/>
      <c r="DL5" s="992" t="s">
        <v>447</v>
      </c>
      <c r="DM5" s="993"/>
      <c r="DN5" s="993"/>
      <c r="DO5" s="993"/>
      <c r="DP5" s="994"/>
      <c r="DQ5" s="661" t="s">
        <v>449</v>
      </c>
      <c r="DR5" s="662"/>
      <c r="DS5" s="662"/>
      <c r="DT5" s="662"/>
      <c r="DU5" s="663"/>
      <c r="DV5" s="661" t="s">
        <v>441</v>
      </c>
      <c r="DW5" s="662"/>
      <c r="DX5" s="662"/>
      <c r="DY5" s="662"/>
      <c r="DZ5" s="667"/>
      <c r="EA5" s="72"/>
    </row>
    <row r="6" spans="1:131" s="52" customFormat="1" ht="26.25" customHeight="1" x14ac:dyDescent="0.15">
      <c r="A6" s="672"/>
      <c r="B6" s="673"/>
      <c r="C6" s="673"/>
      <c r="D6" s="673"/>
      <c r="E6" s="673"/>
      <c r="F6" s="673"/>
      <c r="G6" s="673"/>
      <c r="H6" s="673"/>
      <c r="I6" s="673"/>
      <c r="J6" s="673"/>
      <c r="K6" s="673"/>
      <c r="L6" s="673"/>
      <c r="M6" s="673"/>
      <c r="N6" s="673"/>
      <c r="O6" s="673"/>
      <c r="P6" s="674"/>
      <c r="Q6" s="664"/>
      <c r="R6" s="665"/>
      <c r="S6" s="665"/>
      <c r="T6" s="665"/>
      <c r="U6" s="666"/>
      <c r="V6" s="664"/>
      <c r="W6" s="665"/>
      <c r="X6" s="665"/>
      <c r="Y6" s="665"/>
      <c r="Z6" s="666"/>
      <c r="AA6" s="664"/>
      <c r="AB6" s="665"/>
      <c r="AC6" s="665"/>
      <c r="AD6" s="665"/>
      <c r="AE6" s="665"/>
      <c r="AF6" s="704"/>
      <c r="AG6" s="665"/>
      <c r="AH6" s="665"/>
      <c r="AI6" s="665"/>
      <c r="AJ6" s="668"/>
      <c r="AK6" s="665"/>
      <c r="AL6" s="665"/>
      <c r="AM6" s="665"/>
      <c r="AN6" s="665"/>
      <c r="AO6" s="666"/>
      <c r="AP6" s="664"/>
      <c r="AQ6" s="665"/>
      <c r="AR6" s="665"/>
      <c r="AS6" s="665"/>
      <c r="AT6" s="666"/>
      <c r="AU6" s="664"/>
      <c r="AV6" s="665"/>
      <c r="AW6" s="665"/>
      <c r="AX6" s="665"/>
      <c r="AY6" s="668"/>
      <c r="AZ6" s="61"/>
      <c r="BA6" s="61"/>
      <c r="BB6" s="61"/>
      <c r="BC6" s="61"/>
      <c r="BD6" s="61"/>
      <c r="BE6" s="72"/>
      <c r="BF6" s="72"/>
      <c r="BG6" s="72"/>
      <c r="BH6" s="72"/>
      <c r="BI6" s="72"/>
      <c r="BJ6" s="72"/>
      <c r="BK6" s="72"/>
      <c r="BL6" s="72"/>
      <c r="BM6" s="72"/>
      <c r="BN6" s="72"/>
      <c r="BO6" s="72"/>
      <c r="BP6" s="72"/>
      <c r="BQ6" s="672"/>
      <c r="BR6" s="673"/>
      <c r="BS6" s="673"/>
      <c r="BT6" s="673"/>
      <c r="BU6" s="673"/>
      <c r="BV6" s="673"/>
      <c r="BW6" s="673"/>
      <c r="BX6" s="673"/>
      <c r="BY6" s="673"/>
      <c r="BZ6" s="673"/>
      <c r="CA6" s="673"/>
      <c r="CB6" s="673"/>
      <c r="CC6" s="673"/>
      <c r="CD6" s="673"/>
      <c r="CE6" s="673"/>
      <c r="CF6" s="673"/>
      <c r="CG6" s="674"/>
      <c r="CH6" s="664"/>
      <c r="CI6" s="665"/>
      <c r="CJ6" s="665"/>
      <c r="CK6" s="665"/>
      <c r="CL6" s="666"/>
      <c r="CM6" s="664"/>
      <c r="CN6" s="665"/>
      <c r="CO6" s="665"/>
      <c r="CP6" s="665"/>
      <c r="CQ6" s="666"/>
      <c r="CR6" s="664"/>
      <c r="CS6" s="665"/>
      <c r="CT6" s="665"/>
      <c r="CU6" s="665"/>
      <c r="CV6" s="666"/>
      <c r="CW6" s="664"/>
      <c r="CX6" s="665"/>
      <c r="CY6" s="665"/>
      <c r="CZ6" s="665"/>
      <c r="DA6" s="666"/>
      <c r="DB6" s="664"/>
      <c r="DC6" s="665"/>
      <c r="DD6" s="665"/>
      <c r="DE6" s="665"/>
      <c r="DF6" s="666"/>
      <c r="DG6" s="995"/>
      <c r="DH6" s="996"/>
      <c r="DI6" s="996"/>
      <c r="DJ6" s="996"/>
      <c r="DK6" s="997"/>
      <c r="DL6" s="995"/>
      <c r="DM6" s="996"/>
      <c r="DN6" s="996"/>
      <c r="DO6" s="996"/>
      <c r="DP6" s="997"/>
      <c r="DQ6" s="664"/>
      <c r="DR6" s="665"/>
      <c r="DS6" s="665"/>
      <c r="DT6" s="665"/>
      <c r="DU6" s="666"/>
      <c r="DV6" s="664"/>
      <c r="DW6" s="665"/>
      <c r="DX6" s="665"/>
      <c r="DY6" s="665"/>
      <c r="DZ6" s="668"/>
      <c r="EA6" s="72"/>
    </row>
    <row r="7" spans="1:131" s="52" customFormat="1" ht="26.25" customHeight="1" x14ac:dyDescent="0.15">
      <c r="A7" s="56">
        <v>1</v>
      </c>
      <c r="B7" s="934" t="s">
        <v>450</v>
      </c>
      <c r="C7" s="935"/>
      <c r="D7" s="935"/>
      <c r="E7" s="935"/>
      <c r="F7" s="935"/>
      <c r="G7" s="935"/>
      <c r="H7" s="935"/>
      <c r="I7" s="935"/>
      <c r="J7" s="935"/>
      <c r="K7" s="935"/>
      <c r="L7" s="935"/>
      <c r="M7" s="935"/>
      <c r="N7" s="935"/>
      <c r="O7" s="935"/>
      <c r="P7" s="936"/>
      <c r="Q7" s="937">
        <v>20180</v>
      </c>
      <c r="R7" s="938"/>
      <c r="S7" s="938"/>
      <c r="T7" s="938"/>
      <c r="U7" s="938"/>
      <c r="V7" s="938">
        <v>19449</v>
      </c>
      <c r="W7" s="938"/>
      <c r="X7" s="938"/>
      <c r="Y7" s="938"/>
      <c r="Z7" s="938"/>
      <c r="AA7" s="938">
        <v>731</v>
      </c>
      <c r="AB7" s="938"/>
      <c r="AC7" s="938"/>
      <c r="AD7" s="938"/>
      <c r="AE7" s="983"/>
      <c r="AF7" s="984">
        <v>553</v>
      </c>
      <c r="AG7" s="985"/>
      <c r="AH7" s="985"/>
      <c r="AI7" s="985"/>
      <c r="AJ7" s="986"/>
      <c r="AK7" s="987">
        <v>111</v>
      </c>
      <c r="AL7" s="938"/>
      <c r="AM7" s="938"/>
      <c r="AN7" s="938"/>
      <c r="AO7" s="938"/>
      <c r="AP7" s="938">
        <v>14694</v>
      </c>
      <c r="AQ7" s="938"/>
      <c r="AR7" s="938"/>
      <c r="AS7" s="938"/>
      <c r="AT7" s="938"/>
      <c r="AU7" s="939"/>
      <c r="AV7" s="939"/>
      <c r="AW7" s="939"/>
      <c r="AX7" s="939"/>
      <c r="AY7" s="940"/>
      <c r="AZ7" s="61"/>
      <c r="BA7" s="61"/>
      <c r="BB7" s="61"/>
      <c r="BC7" s="61"/>
      <c r="BD7" s="61"/>
      <c r="BE7" s="72"/>
      <c r="BF7" s="72"/>
      <c r="BG7" s="72"/>
      <c r="BH7" s="72"/>
      <c r="BI7" s="72"/>
      <c r="BJ7" s="72"/>
      <c r="BK7" s="72"/>
      <c r="BL7" s="72"/>
      <c r="BM7" s="72"/>
      <c r="BN7" s="72"/>
      <c r="BO7" s="72"/>
      <c r="BP7" s="72"/>
      <c r="BQ7" s="56">
        <v>1</v>
      </c>
      <c r="BR7" s="76"/>
      <c r="BS7" s="934"/>
      <c r="BT7" s="935"/>
      <c r="BU7" s="935"/>
      <c r="BV7" s="935"/>
      <c r="BW7" s="935"/>
      <c r="BX7" s="935"/>
      <c r="BY7" s="935"/>
      <c r="BZ7" s="935"/>
      <c r="CA7" s="935"/>
      <c r="CB7" s="935"/>
      <c r="CC7" s="935"/>
      <c r="CD7" s="935"/>
      <c r="CE7" s="935"/>
      <c r="CF7" s="935"/>
      <c r="CG7" s="936"/>
      <c r="CH7" s="988"/>
      <c r="CI7" s="989"/>
      <c r="CJ7" s="989"/>
      <c r="CK7" s="989"/>
      <c r="CL7" s="990"/>
      <c r="CM7" s="988"/>
      <c r="CN7" s="989"/>
      <c r="CO7" s="989"/>
      <c r="CP7" s="989"/>
      <c r="CQ7" s="990"/>
      <c r="CR7" s="988"/>
      <c r="CS7" s="989"/>
      <c r="CT7" s="989"/>
      <c r="CU7" s="989"/>
      <c r="CV7" s="990"/>
      <c r="CW7" s="988"/>
      <c r="CX7" s="989"/>
      <c r="CY7" s="989"/>
      <c r="CZ7" s="989"/>
      <c r="DA7" s="990"/>
      <c r="DB7" s="988"/>
      <c r="DC7" s="989"/>
      <c r="DD7" s="989"/>
      <c r="DE7" s="989"/>
      <c r="DF7" s="990"/>
      <c r="DG7" s="988"/>
      <c r="DH7" s="989"/>
      <c r="DI7" s="989"/>
      <c r="DJ7" s="989"/>
      <c r="DK7" s="990"/>
      <c r="DL7" s="988"/>
      <c r="DM7" s="989"/>
      <c r="DN7" s="989"/>
      <c r="DO7" s="989"/>
      <c r="DP7" s="990"/>
      <c r="DQ7" s="988"/>
      <c r="DR7" s="989"/>
      <c r="DS7" s="989"/>
      <c r="DT7" s="989"/>
      <c r="DU7" s="990"/>
      <c r="DV7" s="934"/>
      <c r="DW7" s="935"/>
      <c r="DX7" s="935"/>
      <c r="DY7" s="935"/>
      <c r="DZ7" s="991"/>
      <c r="EA7" s="72"/>
    </row>
    <row r="8" spans="1:131" s="52" customFormat="1" ht="26.25" customHeight="1" x14ac:dyDescent="0.15">
      <c r="A8" s="57">
        <v>2</v>
      </c>
      <c r="B8" s="923"/>
      <c r="C8" s="924"/>
      <c r="D8" s="924"/>
      <c r="E8" s="924"/>
      <c r="F8" s="924"/>
      <c r="G8" s="924"/>
      <c r="H8" s="924"/>
      <c r="I8" s="924"/>
      <c r="J8" s="924"/>
      <c r="K8" s="924"/>
      <c r="L8" s="924"/>
      <c r="M8" s="924"/>
      <c r="N8" s="924"/>
      <c r="O8" s="924"/>
      <c r="P8" s="925"/>
      <c r="Q8" s="926"/>
      <c r="R8" s="927"/>
      <c r="S8" s="927"/>
      <c r="T8" s="927"/>
      <c r="U8" s="927"/>
      <c r="V8" s="927"/>
      <c r="W8" s="927"/>
      <c r="X8" s="927"/>
      <c r="Y8" s="927"/>
      <c r="Z8" s="927"/>
      <c r="AA8" s="927"/>
      <c r="AB8" s="927"/>
      <c r="AC8" s="927"/>
      <c r="AD8" s="927"/>
      <c r="AE8" s="933"/>
      <c r="AF8" s="953"/>
      <c r="AG8" s="931"/>
      <c r="AH8" s="931"/>
      <c r="AI8" s="931"/>
      <c r="AJ8" s="954"/>
      <c r="AK8" s="932"/>
      <c r="AL8" s="927"/>
      <c r="AM8" s="927"/>
      <c r="AN8" s="927"/>
      <c r="AO8" s="927"/>
      <c r="AP8" s="927"/>
      <c r="AQ8" s="927"/>
      <c r="AR8" s="927"/>
      <c r="AS8" s="927"/>
      <c r="AT8" s="927"/>
      <c r="AU8" s="928"/>
      <c r="AV8" s="928"/>
      <c r="AW8" s="928"/>
      <c r="AX8" s="928"/>
      <c r="AY8" s="929"/>
      <c r="AZ8" s="61"/>
      <c r="BA8" s="61"/>
      <c r="BB8" s="61"/>
      <c r="BC8" s="61"/>
      <c r="BD8" s="61"/>
      <c r="BE8" s="72"/>
      <c r="BF8" s="72"/>
      <c r="BG8" s="72"/>
      <c r="BH8" s="72"/>
      <c r="BI8" s="72"/>
      <c r="BJ8" s="72"/>
      <c r="BK8" s="72"/>
      <c r="BL8" s="72"/>
      <c r="BM8" s="72"/>
      <c r="BN8" s="72"/>
      <c r="BO8" s="72"/>
      <c r="BP8" s="72"/>
      <c r="BQ8" s="57">
        <v>2</v>
      </c>
      <c r="BR8" s="77"/>
      <c r="BS8" s="923"/>
      <c r="BT8" s="924"/>
      <c r="BU8" s="924"/>
      <c r="BV8" s="924"/>
      <c r="BW8" s="924"/>
      <c r="BX8" s="924"/>
      <c r="BY8" s="924"/>
      <c r="BZ8" s="924"/>
      <c r="CA8" s="924"/>
      <c r="CB8" s="924"/>
      <c r="CC8" s="924"/>
      <c r="CD8" s="924"/>
      <c r="CE8" s="924"/>
      <c r="CF8" s="924"/>
      <c r="CG8" s="925"/>
      <c r="CH8" s="930"/>
      <c r="CI8" s="931"/>
      <c r="CJ8" s="931"/>
      <c r="CK8" s="931"/>
      <c r="CL8" s="941"/>
      <c r="CM8" s="930"/>
      <c r="CN8" s="931"/>
      <c r="CO8" s="931"/>
      <c r="CP8" s="931"/>
      <c r="CQ8" s="941"/>
      <c r="CR8" s="930"/>
      <c r="CS8" s="931"/>
      <c r="CT8" s="931"/>
      <c r="CU8" s="931"/>
      <c r="CV8" s="941"/>
      <c r="CW8" s="930"/>
      <c r="CX8" s="931"/>
      <c r="CY8" s="931"/>
      <c r="CZ8" s="931"/>
      <c r="DA8" s="941"/>
      <c r="DB8" s="930"/>
      <c r="DC8" s="931"/>
      <c r="DD8" s="931"/>
      <c r="DE8" s="931"/>
      <c r="DF8" s="941"/>
      <c r="DG8" s="930"/>
      <c r="DH8" s="931"/>
      <c r="DI8" s="931"/>
      <c r="DJ8" s="931"/>
      <c r="DK8" s="941"/>
      <c r="DL8" s="930"/>
      <c r="DM8" s="931"/>
      <c r="DN8" s="931"/>
      <c r="DO8" s="931"/>
      <c r="DP8" s="941"/>
      <c r="DQ8" s="930"/>
      <c r="DR8" s="931"/>
      <c r="DS8" s="931"/>
      <c r="DT8" s="931"/>
      <c r="DU8" s="941"/>
      <c r="DV8" s="923"/>
      <c r="DW8" s="924"/>
      <c r="DX8" s="924"/>
      <c r="DY8" s="924"/>
      <c r="DZ8" s="942"/>
      <c r="EA8" s="72"/>
    </row>
    <row r="9" spans="1:131" s="52" customFormat="1" ht="26.25" customHeight="1" x14ac:dyDescent="0.15">
      <c r="A9" s="57">
        <v>3</v>
      </c>
      <c r="B9" s="923"/>
      <c r="C9" s="924"/>
      <c r="D9" s="924"/>
      <c r="E9" s="924"/>
      <c r="F9" s="924"/>
      <c r="G9" s="924"/>
      <c r="H9" s="924"/>
      <c r="I9" s="924"/>
      <c r="J9" s="924"/>
      <c r="K9" s="924"/>
      <c r="L9" s="924"/>
      <c r="M9" s="924"/>
      <c r="N9" s="924"/>
      <c r="O9" s="924"/>
      <c r="P9" s="925"/>
      <c r="Q9" s="926"/>
      <c r="R9" s="927"/>
      <c r="S9" s="927"/>
      <c r="T9" s="927"/>
      <c r="U9" s="927"/>
      <c r="V9" s="927"/>
      <c r="W9" s="927"/>
      <c r="X9" s="927"/>
      <c r="Y9" s="927"/>
      <c r="Z9" s="927"/>
      <c r="AA9" s="927"/>
      <c r="AB9" s="927"/>
      <c r="AC9" s="927"/>
      <c r="AD9" s="927"/>
      <c r="AE9" s="933"/>
      <c r="AF9" s="953"/>
      <c r="AG9" s="931"/>
      <c r="AH9" s="931"/>
      <c r="AI9" s="931"/>
      <c r="AJ9" s="954"/>
      <c r="AK9" s="932"/>
      <c r="AL9" s="927"/>
      <c r="AM9" s="927"/>
      <c r="AN9" s="927"/>
      <c r="AO9" s="927"/>
      <c r="AP9" s="927"/>
      <c r="AQ9" s="927"/>
      <c r="AR9" s="927"/>
      <c r="AS9" s="927"/>
      <c r="AT9" s="927"/>
      <c r="AU9" s="928"/>
      <c r="AV9" s="928"/>
      <c r="AW9" s="928"/>
      <c r="AX9" s="928"/>
      <c r="AY9" s="929"/>
      <c r="AZ9" s="61"/>
      <c r="BA9" s="61"/>
      <c r="BB9" s="61"/>
      <c r="BC9" s="61"/>
      <c r="BD9" s="61"/>
      <c r="BE9" s="72"/>
      <c r="BF9" s="72"/>
      <c r="BG9" s="72"/>
      <c r="BH9" s="72"/>
      <c r="BI9" s="72"/>
      <c r="BJ9" s="72"/>
      <c r="BK9" s="72"/>
      <c r="BL9" s="72"/>
      <c r="BM9" s="72"/>
      <c r="BN9" s="72"/>
      <c r="BO9" s="72"/>
      <c r="BP9" s="72"/>
      <c r="BQ9" s="57">
        <v>3</v>
      </c>
      <c r="BR9" s="77"/>
      <c r="BS9" s="923"/>
      <c r="BT9" s="924"/>
      <c r="BU9" s="924"/>
      <c r="BV9" s="924"/>
      <c r="BW9" s="924"/>
      <c r="BX9" s="924"/>
      <c r="BY9" s="924"/>
      <c r="BZ9" s="924"/>
      <c r="CA9" s="924"/>
      <c r="CB9" s="924"/>
      <c r="CC9" s="924"/>
      <c r="CD9" s="924"/>
      <c r="CE9" s="924"/>
      <c r="CF9" s="924"/>
      <c r="CG9" s="925"/>
      <c r="CH9" s="930"/>
      <c r="CI9" s="931"/>
      <c r="CJ9" s="931"/>
      <c r="CK9" s="931"/>
      <c r="CL9" s="941"/>
      <c r="CM9" s="930"/>
      <c r="CN9" s="931"/>
      <c r="CO9" s="931"/>
      <c r="CP9" s="931"/>
      <c r="CQ9" s="941"/>
      <c r="CR9" s="930"/>
      <c r="CS9" s="931"/>
      <c r="CT9" s="931"/>
      <c r="CU9" s="931"/>
      <c r="CV9" s="941"/>
      <c r="CW9" s="930"/>
      <c r="CX9" s="931"/>
      <c r="CY9" s="931"/>
      <c r="CZ9" s="931"/>
      <c r="DA9" s="941"/>
      <c r="DB9" s="930"/>
      <c r="DC9" s="931"/>
      <c r="DD9" s="931"/>
      <c r="DE9" s="931"/>
      <c r="DF9" s="941"/>
      <c r="DG9" s="930"/>
      <c r="DH9" s="931"/>
      <c r="DI9" s="931"/>
      <c r="DJ9" s="931"/>
      <c r="DK9" s="941"/>
      <c r="DL9" s="930"/>
      <c r="DM9" s="931"/>
      <c r="DN9" s="931"/>
      <c r="DO9" s="931"/>
      <c r="DP9" s="941"/>
      <c r="DQ9" s="930"/>
      <c r="DR9" s="931"/>
      <c r="DS9" s="931"/>
      <c r="DT9" s="931"/>
      <c r="DU9" s="941"/>
      <c r="DV9" s="923"/>
      <c r="DW9" s="924"/>
      <c r="DX9" s="924"/>
      <c r="DY9" s="924"/>
      <c r="DZ9" s="942"/>
      <c r="EA9" s="72"/>
    </row>
    <row r="10" spans="1:131" s="52" customFormat="1" ht="26.25" customHeight="1" x14ac:dyDescent="0.15">
      <c r="A10" s="57">
        <v>4</v>
      </c>
      <c r="B10" s="923"/>
      <c r="C10" s="924"/>
      <c r="D10" s="924"/>
      <c r="E10" s="924"/>
      <c r="F10" s="924"/>
      <c r="G10" s="924"/>
      <c r="H10" s="924"/>
      <c r="I10" s="924"/>
      <c r="J10" s="924"/>
      <c r="K10" s="924"/>
      <c r="L10" s="924"/>
      <c r="M10" s="924"/>
      <c r="N10" s="924"/>
      <c r="O10" s="924"/>
      <c r="P10" s="925"/>
      <c r="Q10" s="926"/>
      <c r="R10" s="927"/>
      <c r="S10" s="927"/>
      <c r="T10" s="927"/>
      <c r="U10" s="927"/>
      <c r="V10" s="927"/>
      <c r="W10" s="927"/>
      <c r="X10" s="927"/>
      <c r="Y10" s="927"/>
      <c r="Z10" s="927"/>
      <c r="AA10" s="927"/>
      <c r="AB10" s="927"/>
      <c r="AC10" s="927"/>
      <c r="AD10" s="927"/>
      <c r="AE10" s="933"/>
      <c r="AF10" s="953"/>
      <c r="AG10" s="931"/>
      <c r="AH10" s="931"/>
      <c r="AI10" s="931"/>
      <c r="AJ10" s="954"/>
      <c r="AK10" s="932"/>
      <c r="AL10" s="927"/>
      <c r="AM10" s="927"/>
      <c r="AN10" s="927"/>
      <c r="AO10" s="927"/>
      <c r="AP10" s="927"/>
      <c r="AQ10" s="927"/>
      <c r="AR10" s="927"/>
      <c r="AS10" s="927"/>
      <c r="AT10" s="927"/>
      <c r="AU10" s="928"/>
      <c r="AV10" s="928"/>
      <c r="AW10" s="928"/>
      <c r="AX10" s="928"/>
      <c r="AY10" s="929"/>
      <c r="AZ10" s="61"/>
      <c r="BA10" s="61"/>
      <c r="BB10" s="61"/>
      <c r="BC10" s="61"/>
      <c r="BD10" s="61"/>
      <c r="BE10" s="72"/>
      <c r="BF10" s="72"/>
      <c r="BG10" s="72"/>
      <c r="BH10" s="72"/>
      <c r="BI10" s="72"/>
      <c r="BJ10" s="72"/>
      <c r="BK10" s="72"/>
      <c r="BL10" s="72"/>
      <c r="BM10" s="72"/>
      <c r="BN10" s="72"/>
      <c r="BO10" s="72"/>
      <c r="BP10" s="72"/>
      <c r="BQ10" s="57">
        <v>4</v>
      </c>
      <c r="BR10" s="77"/>
      <c r="BS10" s="923"/>
      <c r="BT10" s="924"/>
      <c r="BU10" s="924"/>
      <c r="BV10" s="924"/>
      <c r="BW10" s="924"/>
      <c r="BX10" s="924"/>
      <c r="BY10" s="924"/>
      <c r="BZ10" s="924"/>
      <c r="CA10" s="924"/>
      <c r="CB10" s="924"/>
      <c r="CC10" s="924"/>
      <c r="CD10" s="924"/>
      <c r="CE10" s="924"/>
      <c r="CF10" s="924"/>
      <c r="CG10" s="925"/>
      <c r="CH10" s="930"/>
      <c r="CI10" s="931"/>
      <c r="CJ10" s="931"/>
      <c r="CK10" s="931"/>
      <c r="CL10" s="941"/>
      <c r="CM10" s="930"/>
      <c r="CN10" s="931"/>
      <c r="CO10" s="931"/>
      <c r="CP10" s="931"/>
      <c r="CQ10" s="941"/>
      <c r="CR10" s="930"/>
      <c r="CS10" s="931"/>
      <c r="CT10" s="931"/>
      <c r="CU10" s="931"/>
      <c r="CV10" s="941"/>
      <c r="CW10" s="930"/>
      <c r="CX10" s="931"/>
      <c r="CY10" s="931"/>
      <c r="CZ10" s="931"/>
      <c r="DA10" s="941"/>
      <c r="DB10" s="930"/>
      <c r="DC10" s="931"/>
      <c r="DD10" s="931"/>
      <c r="DE10" s="931"/>
      <c r="DF10" s="941"/>
      <c r="DG10" s="930"/>
      <c r="DH10" s="931"/>
      <c r="DI10" s="931"/>
      <c r="DJ10" s="931"/>
      <c r="DK10" s="941"/>
      <c r="DL10" s="930"/>
      <c r="DM10" s="931"/>
      <c r="DN10" s="931"/>
      <c r="DO10" s="931"/>
      <c r="DP10" s="941"/>
      <c r="DQ10" s="930"/>
      <c r="DR10" s="931"/>
      <c r="DS10" s="931"/>
      <c r="DT10" s="931"/>
      <c r="DU10" s="941"/>
      <c r="DV10" s="923"/>
      <c r="DW10" s="924"/>
      <c r="DX10" s="924"/>
      <c r="DY10" s="924"/>
      <c r="DZ10" s="942"/>
      <c r="EA10" s="72"/>
    </row>
    <row r="11" spans="1:131" s="52" customFormat="1" ht="26.25" customHeight="1" x14ac:dyDescent="0.15">
      <c r="A11" s="57">
        <v>5</v>
      </c>
      <c r="B11" s="923"/>
      <c r="C11" s="924"/>
      <c r="D11" s="924"/>
      <c r="E11" s="924"/>
      <c r="F11" s="924"/>
      <c r="G11" s="924"/>
      <c r="H11" s="924"/>
      <c r="I11" s="924"/>
      <c r="J11" s="924"/>
      <c r="K11" s="924"/>
      <c r="L11" s="924"/>
      <c r="M11" s="924"/>
      <c r="N11" s="924"/>
      <c r="O11" s="924"/>
      <c r="P11" s="925"/>
      <c r="Q11" s="926"/>
      <c r="R11" s="927"/>
      <c r="S11" s="927"/>
      <c r="T11" s="927"/>
      <c r="U11" s="927"/>
      <c r="V11" s="927"/>
      <c r="W11" s="927"/>
      <c r="X11" s="927"/>
      <c r="Y11" s="927"/>
      <c r="Z11" s="927"/>
      <c r="AA11" s="927"/>
      <c r="AB11" s="927"/>
      <c r="AC11" s="927"/>
      <c r="AD11" s="927"/>
      <c r="AE11" s="933"/>
      <c r="AF11" s="953"/>
      <c r="AG11" s="931"/>
      <c r="AH11" s="931"/>
      <c r="AI11" s="931"/>
      <c r="AJ11" s="954"/>
      <c r="AK11" s="932"/>
      <c r="AL11" s="927"/>
      <c r="AM11" s="927"/>
      <c r="AN11" s="927"/>
      <c r="AO11" s="927"/>
      <c r="AP11" s="927"/>
      <c r="AQ11" s="927"/>
      <c r="AR11" s="927"/>
      <c r="AS11" s="927"/>
      <c r="AT11" s="927"/>
      <c r="AU11" s="928"/>
      <c r="AV11" s="928"/>
      <c r="AW11" s="928"/>
      <c r="AX11" s="928"/>
      <c r="AY11" s="929"/>
      <c r="AZ11" s="61"/>
      <c r="BA11" s="61"/>
      <c r="BB11" s="61"/>
      <c r="BC11" s="61"/>
      <c r="BD11" s="61"/>
      <c r="BE11" s="72"/>
      <c r="BF11" s="72"/>
      <c r="BG11" s="72"/>
      <c r="BH11" s="72"/>
      <c r="BI11" s="72"/>
      <c r="BJ11" s="72"/>
      <c r="BK11" s="72"/>
      <c r="BL11" s="72"/>
      <c r="BM11" s="72"/>
      <c r="BN11" s="72"/>
      <c r="BO11" s="72"/>
      <c r="BP11" s="72"/>
      <c r="BQ11" s="57">
        <v>5</v>
      </c>
      <c r="BR11" s="77"/>
      <c r="BS11" s="923"/>
      <c r="BT11" s="924"/>
      <c r="BU11" s="924"/>
      <c r="BV11" s="924"/>
      <c r="BW11" s="924"/>
      <c r="BX11" s="924"/>
      <c r="BY11" s="924"/>
      <c r="BZ11" s="924"/>
      <c r="CA11" s="924"/>
      <c r="CB11" s="924"/>
      <c r="CC11" s="924"/>
      <c r="CD11" s="924"/>
      <c r="CE11" s="924"/>
      <c r="CF11" s="924"/>
      <c r="CG11" s="925"/>
      <c r="CH11" s="930"/>
      <c r="CI11" s="931"/>
      <c r="CJ11" s="931"/>
      <c r="CK11" s="931"/>
      <c r="CL11" s="941"/>
      <c r="CM11" s="930"/>
      <c r="CN11" s="931"/>
      <c r="CO11" s="931"/>
      <c r="CP11" s="931"/>
      <c r="CQ11" s="941"/>
      <c r="CR11" s="930"/>
      <c r="CS11" s="931"/>
      <c r="CT11" s="931"/>
      <c r="CU11" s="931"/>
      <c r="CV11" s="941"/>
      <c r="CW11" s="930"/>
      <c r="CX11" s="931"/>
      <c r="CY11" s="931"/>
      <c r="CZ11" s="931"/>
      <c r="DA11" s="941"/>
      <c r="DB11" s="930"/>
      <c r="DC11" s="931"/>
      <c r="DD11" s="931"/>
      <c r="DE11" s="931"/>
      <c r="DF11" s="941"/>
      <c r="DG11" s="930"/>
      <c r="DH11" s="931"/>
      <c r="DI11" s="931"/>
      <c r="DJ11" s="931"/>
      <c r="DK11" s="941"/>
      <c r="DL11" s="930"/>
      <c r="DM11" s="931"/>
      <c r="DN11" s="931"/>
      <c r="DO11" s="931"/>
      <c r="DP11" s="941"/>
      <c r="DQ11" s="930"/>
      <c r="DR11" s="931"/>
      <c r="DS11" s="931"/>
      <c r="DT11" s="931"/>
      <c r="DU11" s="941"/>
      <c r="DV11" s="923"/>
      <c r="DW11" s="924"/>
      <c r="DX11" s="924"/>
      <c r="DY11" s="924"/>
      <c r="DZ11" s="942"/>
      <c r="EA11" s="72"/>
    </row>
    <row r="12" spans="1:131" s="52" customFormat="1" ht="26.25" customHeight="1" x14ac:dyDescent="0.15">
      <c r="A12" s="57">
        <v>6</v>
      </c>
      <c r="B12" s="923"/>
      <c r="C12" s="924"/>
      <c r="D12" s="924"/>
      <c r="E12" s="924"/>
      <c r="F12" s="924"/>
      <c r="G12" s="924"/>
      <c r="H12" s="924"/>
      <c r="I12" s="924"/>
      <c r="J12" s="924"/>
      <c r="K12" s="924"/>
      <c r="L12" s="924"/>
      <c r="M12" s="924"/>
      <c r="N12" s="924"/>
      <c r="O12" s="924"/>
      <c r="P12" s="925"/>
      <c r="Q12" s="926"/>
      <c r="R12" s="927"/>
      <c r="S12" s="927"/>
      <c r="T12" s="927"/>
      <c r="U12" s="927"/>
      <c r="V12" s="927"/>
      <c r="W12" s="927"/>
      <c r="X12" s="927"/>
      <c r="Y12" s="927"/>
      <c r="Z12" s="927"/>
      <c r="AA12" s="927"/>
      <c r="AB12" s="927"/>
      <c r="AC12" s="927"/>
      <c r="AD12" s="927"/>
      <c r="AE12" s="933"/>
      <c r="AF12" s="953"/>
      <c r="AG12" s="931"/>
      <c r="AH12" s="931"/>
      <c r="AI12" s="931"/>
      <c r="AJ12" s="954"/>
      <c r="AK12" s="932"/>
      <c r="AL12" s="927"/>
      <c r="AM12" s="927"/>
      <c r="AN12" s="927"/>
      <c r="AO12" s="927"/>
      <c r="AP12" s="927"/>
      <c r="AQ12" s="927"/>
      <c r="AR12" s="927"/>
      <c r="AS12" s="927"/>
      <c r="AT12" s="927"/>
      <c r="AU12" s="928"/>
      <c r="AV12" s="928"/>
      <c r="AW12" s="928"/>
      <c r="AX12" s="928"/>
      <c r="AY12" s="929"/>
      <c r="AZ12" s="61"/>
      <c r="BA12" s="61"/>
      <c r="BB12" s="61"/>
      <c r="BC12" s="61"/>
      <c r="BD12" s="61"/>
      <c r="BE12" s="72"/>
      <c r="BF12" s="72"/>
      <c r="BG12" s="72"/>
      <c r="BH12" s="72"/>
      <c r="BI12" s="72"/>
      <c r="BJ12" s="72"/>
      <c r="BK12" s="72"/>
      <c r="BL12" s="72"/>
      <c r="BM12" s="72"/>
      <c r="BN12" s="72"/>
      <c r="BO12" s="72"/>
      <c r="BP12" s="72"/>
      <c r="BQ12" s="57">
        <v>6</v>
      </c>
      <c r="BR12" s="77"/>
      <c r="BS12" s="923"/>
      <c r="BT12" s="924"/>
      <c r="BU12" s="924"/>
      <c r="BV12" s="924"/>
      <c r="BW12" s="924"/>
      <c r="BX12" s="924"/>
      <c r="BY12" s="924"/>
      <c r="BZ12" s="924"/>
      <c r="CA12" s="924"/>
      <c r="CB12" s="924"/>
      <c r="CC12" s="924"/>
      <c r="CD12" s="924"/>
      <c r="CE12" s="924"/>
      <c r="CF12" s="924"/>
      <c r="CG12" s="925"/>
      <c r="CH12" s="930"/>
      <c r="CI12" s="931"/>
      <c r="CJ12" s="931"/>
      <c r="CK12" s="931"/>
      <c r="CL12" s="941"/>
      <c r="CM12" s="930"/>
      <c r="CN12" s="931"/>
      <c r="CO12" s="931"/>
      <c r="CP12" s="931"/>
      <c r="CQ12" s="941"/>
      <c r="CR12" s="930"/>
      <c r="CS12" s="931"/>
      <c r="CT12" s="931"/>
      <c r="CU12" s="931"/>
      <c r="CV12" s="941"/>
      <c r="CW12" s="930"/>
      <c r="CX12" s="931"/>
      <c r="CY12" s="931"/>
      <c r="CZ12" s="931"/>
      <c r="DA12" s="941"/>
      <c r="DB12" s="930"/>
      <c r="DC12" s="931"/>
      <c r="DD12" s="931"/>
      <c r="DE12" s="931"/>
      <c r="DF12" s="941"/>
      <c r="DG12" s="930"/>
      <c r="DH12" s="931"/>
      <c r="DI12" s="931"/>
      <c r="DJ12" s="931"/>
      <c r="DK12" s="941"/>
      <c r="DL12" s="930"/>
      <c r="DM12" s="931"/>
      <c r="DN12" s="931"/>
      <c r="DO12" s="931"/>
      <c r="DP12" s="941"/>
      <c r="DQ12" s="930"/>
      <c r="DR12" s="931"/>
      <c r="DS12" s="931"/>
      <c r="DT12" s="931"/>
      <c r="DU12" s="941"/>
      <c r="DV12" s="923"/>
      <c r="DW12" s="924"/>
      <c r="DX12" s="924"/>
      <c r="DY12" s="924"/>
      <c r="DZ12" s="942"/>
      <c r="EA12" s="72"/>
    </row>
    <row r="13" spans="1:131" s="52" customFormat="1" ht="26.25" customHeight="1" x14ac:dyDescent="0.15">
      <c r="A13" s="57">
        <v>7</v>
      </c>
      <c r="B13" s="923"/>
      <c r="C13" s="924"/>
      <c r="D13" s="924"/>
      <c r="E13" s="924"/>
      <c r="F13" s="924"/>
      <c r="G13" s="924"/>
      <c r="H13" s="924"/>
      <c r="I13" s="924"/>
      <c r="J13" s="924"/>
      <c r="K13" s="924"/>
      <c r="L13" s="924"/>
      <c r="M13" s="924"/>
      <c r="N13" s="924"/>
      <c r="O13" s="924"/>
      <c r="P13" s="925"/>
      <c r="Q13" s="926"/>
      <c r="R13" s="927"/>
      <c r="S13" s="927"/>
      <c r="T13" s="927"/>
      <c r="U13" s="927"/>
      <c r="V13" s="927"/>
      <c r="W13" s="927"/>
      <c r="X13" s="927"/>
      <c r="Y13" s="927"/>
      <c r="Z13" s="927"/>
      <c r="AA13" s="927"/>
      <c r="AB13" s="927"/>
      <c r="AC13" s="927"/>
      <c r="AD13" s="927"/>
      <c r="AE13" s="933"/>
      <c r="AF13" s="953"/>
      <c r="AG13" s="931"/>
      <c r="AH13" s="931"/>
      <c r="AI13" s="931"/>
      <c r="AJ13" s="954"/>
      <c r="AK13" s="932"/>
      <c r="AL13" s="927"/>
      <c r="AM13" s="927"/>
      <c r="AN13" s="927"/>
      <c r="AO13" s="927"/>
      <c r="AP13" s="927"/>
      <c r="AQ13" s="927"/>
      <c r="AR13" s="927"/>
      <c r="AS13" s="927"/>
      <c r="AT13" s="927"/>
      <c r="AU13" s="928"/>
      <c r="AV13" s="928"/>
      <c r="AW13" s="928"/>
      <c r="AX13" s="928"/>
      <c r="AY13" s="929"/>
      <c r="AZ13" s="61"/>
      <c r="BA13" s="61"/>
      <c r="BB13" s="61"/>
      <c r="BC13" s="61"/>
      <c r="BD13" s="61"/>
      <c r="BE13" s="72"/>
      <c r="BF13" s="72"/>
      <c r="BG13" s="72"/>
      <c r="BH13" s="72"/>
      <c r="BI13" s="72"/>
      <c r="BJ13" s="72"/>
      <c r="BK13" s="72"/>
      <c r="BL13" s="72"/>
      <c r="BM13" s="72"/>
      <c r="BN13" s="72"/>
      <c r="BO13" s="72"/>
      <c r="BP13" s="72"/>
      <c r="BQ13" s="57">
        <v>7</v>
      </c>
      <c r="BR13" s="77"/>
      <c r="BS13" s="923"/>
      <c r="BT13" s="924"/>
      <c r="BU13" s="924"/>
      <c r="BV13" s="924"/>
      <c r="BW13" s="924"/>
      <c r="BX13" s="924"/>
      <c r="BY13" s="924"/>
      <c r="BZ13" s="924"/>
      <c r="CA13" s="924"/>
      <c r="CB13" s="924"/>
      <c r="CC13" s="924"/>
      <c r="CD13" s="924"/>
      <c r="CE13" s="924"/>
      <c r="CF13" s="924"/>
      <c r="CG13" s="925"/>
      <c r="CH13" s="930"/>
      <c r="CI13" s="931"/>
      <c r="CJ13" s="931"/>
      <c r="CK13" s="931"/>
      <c r="CL13" s="941"/>
      <c r="CM13" s="930"/>
      <c r="CN13" s="931"/>
      <c r="CO13" s="931"/>
      <c r="CP13" s="931"/>
      <c r="CQ13" s="941"/>
      <c r="CR13" s="930"/>
      <c r="CS13" s="931"/>
      <c r="CT13" s="931"/>
      <c r="CU13" s="931"/>
      <c r="CV13" s="941"/>
      <c r="CW13" s="930"/>
      <c r="CX13" s="931"/>
      <c r="CY13" s="931"/>
      <c r="CZ13" s="931"/>
      <c r="DA13" s="941"/>
      <c r="DB13" s="930"/>
      <c r="DC13" s="931"/>
      <c r="DD13" s="931"/>
      <c r="DE13" s="931"/>
      <c r="DF13" s="941"/>
      <c r="DG13" s="930"/>
      <c r="DH13" s="931"/>
      <c r="DI13" s="931"/>
      <c r="DJ13" s="931"/>
      <c r="DK13" s="941"/>
      <c r="DL13" s="930"/>
      <c r="DM13" s="931"/>
      <c r="DN13" s="931"/>
      <c r="DO13" s="931"/>
      <c r="DP13" s="941"/>
      <c r="DQ13" s="930"/>
      <c r="DR13" s="931"/>
      <c r="DS13" s="931"/>
      <c r="DT13" s="931"/>
      <c r="DU13" s="941"/>
      <c r="DV13" s="923"/>
      <c r="DW13" s="924"/>
      <c r="DX13" s="924"/>
      <c r="DY13" s="924"/>
      <c r="DZ13" s="942"/>
      <c r="EA13" s="72"/>
    </row>
    <row r="14" spans="1:131" s="52" customFormat="1" ht="26.25" customHeight="1" x14ac:dyDescent="0.15">
      <c r="A14" s="57">
        <v>8</v>
      </c>
      <c r="B14" s="923"/>
      <c r="C14" s="924"/>
      <c r="D14" s="924"/>
      <c r="E14" s="924"/>
      <c r="F14" s="924"/>
      <c r="G14" s="924"/>
      <c r="H14" s="924"/>
      <c r="I14" s="924"/>
      <c r="J14" s="924"/>
      <c r="K14" s="924"/>
      <c r="L14" s="924"/>
      <c r="M14" s="924"/>
      <c r="N14" s="924"/>
      <c r="O14" s="924"/>
      <c r="P14" s="925"/>
      <c r="Q14" s="926"/>
      <c r="R14" s="927"/>
      <c r="S14" s="927"/>
      <c r="T14" s="927"/>
      <c r="U14" s="927"/>
      <c r="V14" s="927"/>
      <c r="W14" s="927"/>
      <c r="X14" s="927"/>
      <c r="Y14" s="927"/>
      <c r="Z14" s="927"/>
      <c r="AA14" s="927"/>
      <c r="AB14" s="927"/>
      <c r="AC14" s="927"/>
      <c r="AD14" s="927"/>
      <c r="AE14" s="933"/>
      <c r="AF14" s="953"/>
      <c r="AG14" s="931"/>
      <c r="AH14" s="931"/>
      <c r="AI14" s="931"/>
      <c r="AJ14" s="954"/>
      <c r="AK14" s="932"/>
      <c r="AL14" s="927"/>
      <c r="AM14" s="927"/>
      <c r="AN14" s="927"/>
      <c r="AO14" s="927"/>
      <c r="AP14" s="927"/>
      <c r="AQ14" s="927"/>
      <c r="AR14" s="927"/>
      <c r="AS14" s="927"/>
      <c r="AT14" s="927"/>
      <c r="AU14" s="928"/>
      <c r="AV14" s="928"/>
      <c r="AW14" s="928"/>
      <c r="AX14" s="928"/>
      <c r="AY14" s="929"/>
      <c r="AZ14" s="61"/>
      <c r="BA14" s="61"/>
      <c r="BB14" s="61"/>
      <c r="BC14" s="61"/>
      <c r="BD14" s="61"/>
      <c r="BE14" s="72"/>
      <c r="BF14" s="72"/>
      <c r="BG14" s="72"/>
      <c r="BH14" s="72"/>
      <c r="BI14" s="72"/>
      <c r="BJ14" s="72"/>
      <c r="BK14" s="72"/>
      <c r="BL14" s="72"/>
      <c r="BM14" s="72"/>
      <c r="BN14" s="72"/>
      <c r="BO14" s="72"/>
      <c r="BP14" s="72"/>
      <c r="BQ14" s="57">
        <v>8</v>
      </c>
      <c r="BR14" s="77"/>
      <c r="BS14" s="923"/>
      <c r="BT14" s="924"/>
      <c r="BU14" s="924"/>
      <c r="BV14" s="924"/>
      <c r="BW14" s="924"/>
      <c r="BX14" s="924"/>
      <c r="BY14" s="924"/>
      <c r="BZ14" s="924"/>
      <c r="CA14" s="924"/>
      <c r="CB14" s="924"/>
      <c r="CC14" s="924"/>
      <c r="CD14" s="924"/>
      <c r="CE14" s="924"/>
      <c r="CF14" s="924"/>
      <c r="CG14" s="925"/>
      <c r="CH14" s="930"/>
      <c r="CI14" s="931"/>
      <c r="CJ14" s="931"/>
      <c r="CK14" s="931"/>
      <c r="CL14" s="941"/>
      <c r="CM14" s="930"/>
      <c r="CN14" s="931"/>
      <c r="CO14" s="931"/>
      <c r="CP14" s="931"/>
      <c r="CQ14" s="941"/>
      <c r="CR14" s="930"/>
      <c r="CS14" s="931"/>
      <c r="CT14" s="931"/>
      <c r="CU14" s="931"/>
      <c r="CV14" s="941"/>
      <c r="CW14" s="930"/>
      <c r="CX14" s="931"/>
      <c r="CY14" s="931"/>
      <c r="CZ14" s="931"/>
      <c r="DA14" s="941"/>
      <c r="DB14" s="930"/>
      <c r="DC14" s="931"/>
      <c r="DD14" s="931"/>
      <c r="DE14" s="931"/>
      <c r="DF14" s="941"/>
      <c r="DG14" s="930"/>
      <c r="DH14" s="931"/>
      <c r="DI14" s="931"/>
      <c r="DJ14" s="931"/>
      <c r="DK14" s="941"/>
      <c r="DL14" s="930"/>
      <c r="DM14" s="931"/>
      <c r="DN14" s="931"/>
      <c r="DO14" s="931"/>
      <c r="DP14" s="941"/>
      <c r="DQ14" s="930"/>
      <c r="DR14" s="931"/>
      <c r="DS14" s="931"/>
      <c r="DT14" s="931"/>
      <c r="DU14" s="941"/>
      <c r="DV14" s="923"/>
      <c r="DW14" s="924"/>
      <c r="DX14" s="924"/>
      <c r="DY14" s="924"/>
      <c r="DZ14" s="942"/>
      <c r="EA14" s="72"/>
    </row>
    <row r="15" spans="1:131" s="52" customFormat="1" ht="26.25" customHeight="1" x14ac:dyDescent="0.15">
      <c r="A15" s="57">
        <v>9</v>
      </c>
      <c r="B15" s="923"/>
      <c r="C15" s="924"/>
      <c r="D15" s="924"/>
      <c r="E15" s="924"/>
      <c r="F15" s="924"/>
      <c r="G15" s="924"/>
      <c r="H15" s="924"/>
      <c r="I15" s="924"/>
      <c r="J15" s="924"/>
      <c r="K15" s="924"/>
      <c r="L15" s="924"/>
      <c r="M15" s="924"/>
      <c r="N15" s="924"/>
      <c r="O15" s="924"/>
      <c r="P15" s="925"/>
      <c r="Q15" s="926"/>
      <c r="R15" s="927"/>
      <c r="S15" s="927"/>
      <c r="T15" s="927"/>
      <c r="U15" s="927"/>
      <c r="V15" s="927"/>
      <c r="W15" s="927"/>
      <c r="X15" s="927"/>
      <c r="Y15" s="927"/>
      <c r="Z15" s="927"/>
      <c r="AA15" s="927"/>
      <c r="AB15" s="927"/>
      <c r="AC15" s="927"/>
      <c r="AD15" s="927"/>
      <c r="AE15" s="933"/>
      <c r="AF15" s="953"/>
      <c r="AG15" s="931"/>
      <c r="AH15" s="931"/>
      <c r="AI15" s="931"/>
      <c r="AJ15" s="954"/>
      <c r="AK15" s="932"/>
      <c r="AL15" s="927"/>
      <c r="AM15" s="927"/>
      <c r="AN15" s="927"/>
      <c r="AO15" s="927"/>
      <c r="AP15" s="927"/>
      <c r="AQ15" s="927"/>
      <c r="AR15" s="927"/>
      <c r="AS15" s="927"/>
      <c r="AT15" s="927"/>
      <c r="AU15" s="928"/>
      <c r="AV15" s="928"/>
      <c r="AW15" s="928"/>
      <c r="AX15" s="928"/>
      <c r="AY15" s="929"/>
      <c r="AZ15" s="61"/>
      <c r="BA15" s="61"/>
      <c r="BB15" s="61"/>
      <c r="BC15" s="61"/>
      <c r="BD15" s="61"/>
      <c r="BE15" s="72"/>
      <c r="BF15" s="72"/>
      <c r="BG15" s="72"/>
      <c r="BH15" s="72"/>
      <c r="BI15" s="72"/>
      <c r="BJ15" s="72"/>
      <c r="BK15" s="72"/>
      <c r="BL15" s="72"/>
      <c r="BM15" s="72"/>
      <c r="BN15" s="72"/>
      <c r="BO15" s="72"/>
      <c r="BP15" s="72"/>
      <c r="BQ15" s="57">
        <v>9</v>
      </c>
      <c r="BR15" s="77"/>
      <c r="BS15" s="923"/>
      <c r="BT15" s="924"/>
      <c r="BU15" s="924"/>
      <c r="BV15" s="924"/>
      <c r="BW15" s="924"/>
      <c r="BX15" s="924"/>
      <c r="BY15" s="924"/>
      <c r="BZ15" s="924"/>
      <c r="CA15" s="924"/>
      <c r="CB15" s="924"/>
      <c r="CC15" s="924"/>
      <c r="CD15" s="924"/>
      <c r="CE15" s="924"/>
      <c r="CF15" s="924"/>
      <c r="CG15" s="925"/>
      <c r="CH15" s="930"/>
      <c r="CI15" s="931"/>
      <c r="CJ15" s="931"/>
      <c r="CK15" s="931"/>
      <c r="CL15" s="941"/>
      <c r="CM15" s="930"/>
      <c r="CN15" s="931"/>
      <c r="CO15" s="931"/>
      <c r="CP15" s="931"/>
      <c r="CQ15" s="941"/>
      <c r="CR15" s="930"/>
      <c r="CS15" s="931"/>
      <c r="CT15" s="931"/>
      <c r="CU15" s="931"/>
      <c r="CV15" s="941"/>
      <c r="CW15" s="930"/>
      <c r="CX15" s="931"/>
      <c r="CY15" s="931"/>
      <c r="CZ15" s="931"/>
      <c r="DA15" s="941"/>
      <c r="DB15" s="930"/>
      <c r="DC15" s="931"/>
      <c r="DD15" s="931"/>
      <c r="DE15" s="931"/>
      <c r="DF15" s="941"/>
      <c r="DG15" s="930"/>
      <c r="DH15" s="931"/>
      <c r="DI15" s="931"/>
      <c r="DJ15" s="931"/>
      <c r="DK15" s="941"/>
      <c r="DL15" s="930"/>
      <c r="DM15" s="931"/>
      <c r="DN15" s="931"/>
      <c r="DO15" s="931"/>
      <c r="DP15" s="941"/>
      <c r="DQ15" s="930"/>
      <c r="DR15" s="931"/>
      <c r="DS15" s="931"/>
      <c r="DT15" s="931"/>
      <c r="DU15" s="941"/>
      <c r="DV15" s="923"/>
      <c r="DW15" s="924"/>
      <c r="DX15" s="924"/>
      <c r="DY15" s="924"/>
      <c r="DZ15" s="942"/>
      <c r="EA15" s="72"/>
    </row>
    <row r="16" spans="1:131" s="52" customFormat="1" ht="26.25" customHeight="1" x14ac:dyDescent="0.15">
      <c r="A16" s="57">
        <v>10</v>
      </c>
      <c r="B16" s="923"/>
      <c r="C16" s="924"/>
      <c r="D16" s="924"/>
      <c r="E16" s="924"/>
      <c r="F16" s="924"/>
      <c r="G16" s="924"/>
      <c r="H16" s="924"/>
      <c r="I16" s="924"/>
      <c r="J16" s="924"/>
      <c r="K16" s="924"/>
      <c r="L16" s="924"/>
      <c r="M16" s="924"/>
      <c r="N16" s="924"/>
      <c r="O16" s="924"/>
      <c r="P16" s="925"/>
      <c r="Q16" s="926"/>
      <c r="R16" s="927"/>
      <c r="S16" s="927"/>
      <c r="T16" s="927"/>
      <c r="U16" s="927"/>
      <c r="V16" s="927"/>
      <c r="W16" s="927"/>
      <c r="X16" s="927"/>
      <c r="Y16" s="927"/>
      <c r="Z16" s="927"/>
      <c r="AA16" s="927"/>
      <c r="AB16" s="927"/>
      <c r="AC16" s="927"/>
      <c r="AD16" s="927"/>
      <c r="AE16" s="933"/>
      <c r="AF16" s="953"/>
      <c r="AG16" s="931"/>
      <c r="AH16" s="931"/>
      <c r="AI16" s="931"/>
      <c r="AJ16" s="954"/>
      <c r="AK16" s="932"/>
      <c r="AL16" s="927"/>
      <c r="AM16" s="927"/>
      <c r="AN16" s="927"/>
      <c r="AO16" s="927"/>
      <c r="AP16" s="927"/>
      <c r="AQ16" s="927"/>
      <c r="AR16" s="927"/>
      <c r="AS16" s="927"/>
      <c r="AT16" s="927"/>
      <c r="AU16" s="928"/>
      <c r="AV16" s="928"/>
      <c r="AW16" s="928"/>
      <c r="AX16" s="928"/>
      <c r="AY16" s="929"/>
      <c r="AZ16" s="61"/>
      <c r="BA16" s="61"/>
      <c r="BB16" s="61"/>
      <c r="BC16" s="61"/>
      <c r="BD16" s="61"/>
      <c r="BE16" s="72"/>
      <c r="BF16" s="72"/>
      <c r="BG16" s="72"/>
      <c r="BH16" s="72"/>
      <c r="BI16" s="72"/>
      <c r="BJ16" s="72"/>
      <c r="BK16" s="72"/>
      <c r="BL16" s="72"/>
      <c r="BM16" s="72"/>
      <c r="BN16" s="72"/>
      <c r="BO16" s="72"/>
      <c r="BP16" s="72"/>
      <c r="BQ16" s="57">
        <v>10</v>
      </c>
      <c r="BR16" s="77"/>
      <c r="BS16" s="923"/>
      <c r="BT16" s="924"/>
      <c r="BU16" s="924"/>
      <c r="BV16" s="924"/>
      <c r="BW16" s="924"/>
      <c r="BX16" s="924"/>
      <c r="BY16" s="924"/>
      <c r="BZ16" s="924"/>
      <c r="CA16" s="924"/>
      <c r="CB16" s="924"/>
      <c r="CC16" s="924"/>
      <c r="CD16" s="924"/>
      <c r="CE16" s="924"/>
      <c r="CF16" s="924"/>
      <c r="CG16" s="925"/>
      <c r="CH16" s="930"/>
      <c r="CI16" s="931"/>
      <c r="CJ16" s="931"/>
      <c r="CK16" s="931"/>
      <c r="CL16" s="941"/>
      <c r="CM16" s="930"/>
      <c r="CN16" s="931"/>
      <c r="CO16" s="931"/>
      <c r="CP16" s="931"/>
      <c r="CQ16" s="941"/>
      <c r="CR16" s="930"/>
      <c r="CS16" s="931"/>
      <c r="CT16" s="931"/>
      <c r="CU16" s="931"/>
      <c r="CV16" s="941"/>
      <c r="CW16" s="930"/>
      <c r="CX16" s="931"/>
      <c r="CY16" s="931"/>
      <c r="CZ16" s="931"/>
      <c r="DA16" s="941"/>
      <c r="DB16" s="930"/>
      <c r="DC16" s="931"/>
      <c r="DD16" s="931"/>
      <c r="DE16" s="931"/>
      <c r="DF16" s="941"/>
      <c r="DG16" s="930"/>
      <c r="DH16" s="931"/>
      <c r="DI16" s="931"/>
      <c r="DJ16" s="931"/>
      <c r="DK16" s="941"/>
      <c r="DL16" s="930"/>
      <c r="DM16" s="931"/>
      <c r="DN16" s="931"/>
      <c r="DO16" s="931"/>
      <c r="DP16" s="941"/>
      <c r="DQ16" s="930"/>
      <c r="DR16" s="931"/>
      <c r="DS16" s="931"/>
      <c r="DT16" s="931"/>
      <c r="DU16" s="941"/>
      <c r="DV16" s="923"/>
      <c r="DW16" s="924"/>
      <c r="DX16" s="924"/>
      <c r="DY16" s="924"/>
      <c r="DZ16" s="942"/>
      <c r="EA16" s="72"/>
    </row>
    <row r="17" spans="1:131" s="52" customFormat="1" ht="26.25" customHeight="1" x14ac:dyDescent="0.15">
      <c r="A17" s="57">
        <v>11</v>
      </c>
      <c r="B17" s="923"/>
      <c r="C17" s="924"/>
      <c r="D17" s="924"/>
      <c r="E17" s="924"/>
      <c r="F17" s="924"/>
      <c r="G17" s="924"/>
      <c r="H17" s="924"/>
      <c r="I17" s="924"/>
      <c r="J17" s="924"/>
      <c r="K17" s="924"/>
      <c r="L17" s="924"/>
      <c r="M17" s="924"/>
      <c r="N17" s="924"/>
      <c r="O17" s="924"/>
      <c r="P17" s="925"/>
      <c r="Q17" s="926"/>
      <c r="R17" s="927"/>
      <c r="S17" s="927"/>
      <c r="T17" s="927"/>
      <c r="U17" s="927"/>
      <c r="V17" s="927"/>
      <c r="W17" s="927"/>
      <c r="X17" s="927"/>
      <c r="Y17" s="927"/>
      <c r="Z17" s="927"/>
      <c r="AA17" s="927"/>
      <c r="AB17" s="927"/>
      <c r="AC17" s="927"/>
      <c r="AD17" s="927"/>
      <c r="AE17" s="933"/>
      <c r="AF17" s="953"/>
      <c r="AG17" s="931"/>
      <c r="AH17" s="931"/>
      <c r="AI17" s="931"/>
      <c r="AJ17" s="954"/>
      <c r="AK17" s="932"/>
      <c r="AL17" s="927"/>
      <c r="AM17" s="927"/>
      <c r="AN17" s="927"/>
      <c r="AO17" s="927"/>
      <c r="AP17" s="927"/>
      <c r="AQ17" s="927"/>
      <c r="AR17" s="927"/>
      <c r="AS17" s="927"/>
      <c r="AT17" s="927"/>
      <c r="AU17" s="928"/>
      <c r="AV17" s="928"/>
      <c r="AW17" s="928"/>
      <c r="AX17" s="928"/>
      <c r="AY17" s="929"/>
      <c r="AZ17" s="61"/>
      <c r="BA17" s="61"/>
      <c r="BB17" s="61"/>
      <c r="BC17" s="61"/>
      <c r="BD17" s="61"/>
      <c r="BE17" s="72"/>
      <c r="BF17" s="72"/>
      <c r="BG17" s="72"/>
      <c r="BH17" s="72"/>
      <c r="BI17" s="72"/>
      <c r="BJ17" s="72"/>
      <c r="BK17" s="72"/>
      <c r="BL17" s="72"/>
      <c r="BM17" s="72"/>
      <c r="BN17" s="72"/>
      <c r="BO17" s="72"/>
      <c r="BP17" s="72"/>
      <c r="BQ17" s="57">
        <v>11</v>
      </c>
      <c r="BR17" s="77"/>
      <c r="BS17" s="923"/>
      <c r="BT17" s="924"/>
      <c r="BU17" s="924"/>
      <c r="BV17" s="924"/>
      <c r="BW17" s="924"/>
      <c r="BX17" s="924"/>
      <c r="BY17" s="924"/>
      <c r="BZ17" s="924"/>
      <c r="CA17" s="924"/>
      <c r="CB17" s="924"/>
      <c r="CC17" s="924"/>
      <c r="CD17" s="924"/>
      <c r="CE17" s="924"/>
      <c r="CF17" s="924"/>
      <c r="CG17" s="925"/>
      <c r="CH17" s="930"/>
      <c r="CI17" s="931"/>
      <c r="CJ17" s="931"/>
      <c r="CK17" s="931"/>
      <c r="CL17" s="941"/>
      <c r="CM17" s="930"/>
      <c r="CN17" s="931"/>
      <c r="CO17" s="931"/>
      <c r="CP17" s="931"/>
      <c r="CQ17" s="941"/>
      <c r="CR17" s="930"/>
      <c r="CS17" s="931"/>
      <c r="CT17" s="931"/>
      <c r="CU17" s="931"/>
      <c r="CV17" s="941"/>
      <c r="CW17" s="930"/>
      <c r="CX17" s="931"/>
      <c r="CY17" s="931"/>
      <c r="CZ17" s="931"/>
      <c r="DA17" s="941"/>
      <c r="DB17" s="930"/>
      <c r="DC17" s="931"/>
      <c r="DD17" s="931"/>
      <c r="DE17" s="931"/>
      <c r="DF17" s="941"/>
      <c r="DG17" s="930"/>
      <c r="DH17" s="931"/>
      <c r="DI17" s="931"/>
      <c r="DJ17" s="931"/>
      <c r="DK17" s="941"/>
      <c r="DL17" s="930"/>
      <c r="DM17" s="931"/>
      <c r="DN17" s="931"/>
      <c r="DO17" s="931"/>
      <c r="DP17" s="941"/>
      <c r="DQ17" s="930"/>
      <c r="DR17" s="931"/>
      <c r="DS17" s="931"/>
      <c r="DT17" s="931"/>
      <c r="DU17" s="941"/>
      <c r="DV17" s="923"/>
      <c r="DW17" s="924"/>
      <c r="DX17" s="924"/>
      <c r="DY17" s="924"/>
      <c r="DZ17" s="942"/>
      <c r="EA17" s="72"/>
    </row>
    <row r="18" spans="1:131" s="52" customFormat="1" ht="26.25" customHeight="1" x14ac:dyDescent="0.15">
      <c r="A18" s="57">
        <v>12</v>
      </c>
      <c r="B18" s="923"/>
      <c r="C18" s="924"/>
      <c r="D18" s="924"/>
      <c r="E18" s="924"/>
      <c r="F18" s="924"/>
      <c r="G18" s="924"/>
      <c r="H18" s="924"/>
      <c r="I18" s="924"/>
      <c r="J18" s="924"/>
      <c r="K18" s="924"/>
      <c r="L18" s="924"/>
      <c r="M18" s="924"/>
      <c r="N18" s="924"/>
      <c r="O18" s="924"/>
      <c r="P18" s="925"/>
      <c r="Q18" s="926"/>
      <c r="R18" s="927"/>
      <c r="S18" s="927"/>
      <c r="T18" s="927"/>
      <c r="U18" s="927"/>
      <c r="V18" s="927"/>
      <c r="W18" s="927"/>
      <c r="X18" s="927"/>
      <c r="Y18" s="927"/>
      <c r="Z18" s="927"/>
      <c r="AA18" s="927"/>
      <c r="AB18" s="927"/>
      <c r="AC18" s="927"/>
      <c r="AD18" s="927"/>
      <c r="AE18" s="933"/>
      <c r="AF18" s="953"/>
      <c r="AG18" s="931"/>
      <c r="AH18" s="931"/>
      <c r="AI18" s="931"/>
      <c r="AJ18" s="954"/>
      <c r="AK18" s="932"/>
      <c r="AL18" s="927"/>
      <c r="AM18" s="927"/>
      <c r="AN18" s="927"/>
      <c r="AO18" s="927"/>
      <c r="AP18" s="927"/>
      <c r="AQ18" s="927"/>
      <c r="AR18" s="927"/>
      <c r="AS18" s="927"/>
      <c r="AT18" s="927"/>
      <c r="AU18" s="928"/>
      <c r="AV18" s="928"/>
      <c r="AW18" s="928"/>
      <c r="AX18" s="928"/>
      <c r="AY18" s="929"/>
      <c r="AZ18" s="61"/>
      <c r="BA18" s="61"/>
      <c r="BB18" s="61"/>
      <c r="BC18" s="61"/>
      <c r="BD18" s="61"/>
      <c r="BE18" s="72"/>
      <c r="BF18" s="72"/>
      <c r="BG18" s="72"/>
      <c r="BH18" s="72"/>
      <c r="BI18" s="72"/>
      <c r="BJ18" s="72"/>
      <c r="BK18" s="72"/>
      <c r="BL18" s="72"/>
      <c r="BM18" s="72"/>
      <c r="BN18" s="72"/>
      <c r="BO18" s="72"/>
      <c r="BP18" s="72"/>
      <c r="BQ18" s="57">
        <v>12</v>
      </c>
      <c r="BR18" s="77"/>
      <c r="BS18" s="923"/>
      <c r="BT18" s="924"/>
      <c r="BU18" s="924"/>
      <c r="BV18" s="924"/>
      <c r="BW18" s="924"/>
      <c r="BX18" s="924"/>
      <c r="BY18" s="924"/>
      <c r="BZ18" s="924"/>
      <c r="CA18" s="924"/>
      <c r="CB18" s="924"/>
      <c r="CC18" s="924"/>
      <c r="CD18" s="924"/>
      <c r="CE18" s="924"/>
      <c r="CF18" s="924"/>
      <c r="CG18" s="925"/>
      <c r="CH18" s="930"/>
      <c r="CI18" s="931"/>
      <c r="CJ18" s="931"/>
      <c r="CK18" s="931"/>
      <c r="CL18" s="941"/>
      <c r="CM18" s="930"/>
      <c r="CN18" s="931"/>
      <c r="CO18" s="931"/>
      <c r="CP18" s="931"/>
      <c r="CQ18" s="941"/>
      <c r="CR18" s="930"/>
      <c r="CS18" s="931"/>
      <c r="CT18" s="931"/>
      <c r="CU18" s="931"/>
      <c r="CV18" s="941"/>
      <c r="CW18" s="930"/>
      <c r="CX18" s="931"/>
      <c r="CY18" s="931"/>
      <c r="CZ18" s="931"/>
      <c r="DA18" s="941"/>
      <c r="DB18" s="930"/>
      <c r="DC18" s="931"/>
      <c r="DD18" s="931"/>
      <c r="DE18" s="931"/>
      <c r="DF18" s="941"/>
      <c r="DG18" s="930"/>
      <c r="DH18" s="931"/>
      <c r="DI18" s="931"/>
      <c r="DJ18" s="931"/>
      <c r="DK18" s="941"/>
      <c r="DL18" s="930"/>
      <c r="DM18" s="931"/>
      <c r="DN18" s="931"/>
      <c r="DO18" s="931"/>
      <c r="DP18" s="941"/>
      <c r="DQ18" s="930"/>
      <c r="DR18" s="931"/>
      <c r="DS18" s="931"/>
      <c r="DT18" s="931"/>
      <c r="DU18" s="941"/>
      <c r="DV18" s="923"/>
      <c r="DW18" s="924"/>
      <c r="DX18" s="924"/>
      <c r="DY18" s="924"/>
      <c r="DZ18" s="942"/>
      <c r="EA18" s="72"/>
    </row>
    <row r="19" spans="1:131" s="52" customFormat="1" ht="26.25" customHeight="1" x14ac:dyDescent="0.15">
      <c r="A19" s="57">
        <v>13</v>
      </c>
      <c r="B19" s="923"/>
      <c r="C19" s="924"/>
      <c r="D19" s="924"/>
      <c r="E19" s="924"/>
      <c r="F19" s="924"/>
      <c r="G19" s="924"/>
      <c r="H19" s="924"/>
      <c r="I19" s="924"/>
      <c r="J19" s="924"/>
      <c r="K19" s="924"/>
      <c r="L19" s="924"/>
      <c r="M19" s="924"/>
      <c r="N19" s="924"/>
      <c r="O19" s="924"/>
      <c r="P19" s="925"/>
      <c r="Q19" s="926"/>
      <c r="R19" s="927"/>
      <c r="S19" s="927"/>
      <c r="T19" s="927"/>
      <c r="U19" s="927"/>
      <c r="V19" s="927"/>
      <c r="W19" s="927"/>
      <c r="X19" s="927"/>
      <c r="Y19" s="927"/>
      <c r="Z19" s="927"/>
      <c r="AA19" s="927"/>
      <c r="AB19" s="927"/>
      <c r="AC19" s="927"/>
      <c r="AD19" s="927"/>
      <c r="AE19" s="933"/>
      <c r="AF19" s="953"/>
      <c r="AG19" s="931"/>
      <c r="AH19" s="931"/>
      <c r="AI19" s="931"/>
      <c r="AJ19" s="954"/>
      <c r="AK19" s="932"/>
      <c r="AL19" s="927"/>
      <c r="AM19" s="927"/>
      <c r="AN19" s="927"/>
      <c r="AO19" s="927"/>
      <c r="AP19" s="927"/>
      <c r="AQ19" s="927"/>
      <c r="AR19" s="927"/>
      <c r="AS19" s="927"/>
      <c r="AT19" s="927"/>
      <c r="AU19" s="928"/>
      <c r="AV19" s="928"/>
      <c r="AW19" s="928"/>
      <c r="AX19" s="928"/>
      <c r="AY19" s="929"/>
      <c r="AZ19" s="61"/>
      <c r="BA19" s="61"/>
      <c r="BB19" s="61"/>
      <c r="BC19" s="61"/>
      <c r="BD19" s="61"/>
      <c r="BE19" s="72"/>
      <c r="BF19" s="72"/>
      <c r="BG19" s="72"/>
      <c r="BH19" s="72"/>
      <c r="BI19" s="72"/>
      <c r="BJ19" s="72"/>
      <c r="BK19" s="72"/>
      <c r="BL19" s="72"/>
      <c r="BM19" s="72"/>
      <c r="BN19" s="72"/>
      <c r="BO19" s="72"/>
      <c r="BP19" s="72"/>
      <c r="BQ19" s="57">
        <v>13</v>
      </c>
      <c r="BR19" s="77"/>
      <c r="BS19" s="923"/>
      <c r="BT19" s="924"/>
      <c r="BU19" s="924"/>
      <c r="BV19" s="924"/>
      <c r="BW19" s="924"/>
      <c r="BX19" s="924"/>
      <c r="BY19" s="924"/>
      <c r="BZ19" s="924"/>
      <c r="CA19" s="924"/>
      <c r="CB19" s="924"/>
      <c r="CC19" s="924"/>
      <c r="CD19" s="924"/>
      <c r="CE19" s="924"/>
      <c r="CF19" s="924"/>
      <c r="CG19" s="925"/>
      <c r="CH19" s="930"/>
      <c r="CI19" s="931"/>
      <c r="CJ19" s="931"/>
      <c r="CK19" s="931"/>
      <c r="CL19" s="941"/>
      <c r="CM19" s="930"/>
      <c r="CN19" s="931"/>
      <c r="CO19" s="931"/>
      <c r="CP19" s="931"/>
      <c r="CQ19" s="941"/>
      <c r="CR19" s="930"/>
      <c r="CS19" s="931"/>
      <c r="CT19" s="931"/>
      <c r="CU19" s="931"/>
      <c r="CV19" s="941"/>
      <c r="CW19" s="930"/>
      <c r="CX19" s="931"/>
      <c r="CY19" s="931"/>
      <c r="CZ19" s="931"/>
      <c r="DA19" s="941"/>
      <c r="DB19" s="930"/>
      <c r="DC19" s="931"/>
      <c r="DD19" s="931"/>
      <c r="DE19" s="931"/>
      <c r="DF19" s="941"/>
      <c r="DG19" s="930"/>
      <c r="DH19" s="931"/>
      <c r="DI19" s="931"/>
      <c r="DJ19" s="931"/>
      <c r="DK19" s="941"/>
      <c r="DL19" s="930"/>
      <c r="DM19" s="931"/>
      <c r="DN19" s="931"/>
      <c r="DO19" s="931"/>
      <c r="DP19" s="941"/>
      <c r="DQ19" s="930"/>
      <c r="DR19" s="931"/>
      <c r="DS19" s="931"/>
      <c r="DT19" s="931"/>
      <c r="DU19" s="941"/>
      <c r="DV19" s="923"/>
      <c r="DW19" s="924"/>
      <c r="DX19" s="924"/>
      <c r="DY19" s="924"/>
      <c r="DZ19" s="942"/>
      <c r="EA19" s="72"/>
    </row>
    <row r="20" spans="1:131" s="52" customFormat="1" ht="26.25" customHeight="1" x14ac:dyDescent="0.15">
      <c r="A20" s="57">
        <v>14</v>
      </c>
      <c r="B20" s="923"/>
      <c r="C20" s="924"/>
      <c r="D20" s="924"/>
      <c r="E20" s="924"/>
      <c r="F20" s="924"/>
      <c r="G20" s="924"/>
      <c r="H20" s="924"/>
      <c r="I20" s="924"/>
      <c r="J20" s="924"/>
      <c r="K20" s="924"/>
      <c r="L20" s="924"/>
      <c r="M20" s="924"/>
      <c r="N20" s="924"/>
      <c r="O20" s="924"/>
      <c r="P20" s="925"/>
      <c r="Q20" s="926"/>
      <c r="R20" s="927"/>
      <c r="S20" s="927"/>
      <c r="T20" s="927"/>
      <c r="U20" s="927"/>
      <c r="V20" s="927"/>
      <c r="W20" s="927"/>
      <c r="X20" s="927"/>
      <c r="Y20" s="927"/>
      <c r="Z20" s="927"/>
      <c r="AA20" s="927"/>
      <c r="AB20" s="927"/>
      <c r="AC20" s="927"/>
      <c r="AD20" s="927"/>
      <c r="AE20" s="933"/>
      <c r="AF20" s="953"/>
      <c r="AG20" s="931"/>
      <c r="AH20" s="931"/>
      <c r="AI20" s="931"/>
      <c r="AJ20" s="954"/>
      <c r="AK20" s="932"/>
      <c r="AL20" s="927"/>
      <c r="AM20" s="927"/>
      <c r="AN20" s="927"/>
      <c r="AO20" s="927"/>
      <c r="AP20" s="927"/>
      <c r="AQ20" s="927"/>
      <c r="AR20" s="927"/>
      <c r="AS20" s="927"/>
      <c r="AT20" s="927"/>
      <c r="AU20" s="928"/>
      <c r="AV20" s="928"/>
      <c r="AW20" s="928"/>
      <c r="AX20" s="928"/>
      <c r="AY20" s="929"/>
      <c r="AZ20" s="61"/>
      <c r="BA20" s="61"/>
      <c r="BB20" s="61"/>
      <c r="BC20" s="61"/>
      <c r="BD20" s="61"/>
      <c r="BE20" s="72"/>
      <c r="BF20" s="72"/>
      <c r="BG20" s="72"/>
      <c r="BH20" s="72"/>
      <c r="BI20" s="72"/>
      <c r="BJ20" s="72"/>
      <c r="BK20" s="72"/>
      <c r="BL20" s="72"/>
      <c r="BM20" s="72"/>
      <c r="BN20" s="72"/>
      <c r="BO20" s="72"/>
      <c r="BP20" s="72"/>
      <c r="BQ20" s="57">
        <v>14</v>
      </c>
      <c r="BR20" s="77"/>
      <c r="BS20" s="923"/>
      <c r="BT20" s="924"/>
      <c r="BU20" s="924"/>
      <c r="BV20" s="924"/>
      <c r="BW20" s="924"/>
      <c r="BX20" s="924"/>
      <c r="BY20" s="924"/>
      <c r="BZ20" s="924"/>
      <c r="CA20" s="924"/>
      <c r="CB20" s="924"/>
      <c r="CC20" s="924"/>
      <c r="CD20" s="924"/>
      <c r="CE20" s="924"/>
      <c r="CF20" s="924"/>
      <c r="CG20" s="925"/>
      <c r="CH20" s="930"/>
      <c r="CI20" s="931"/>
      <c r="CJ20" s="931"/>
      <c r="CK20" s="931"/>
      <c r="CL20" s="941"/>
      <c r="CM20" s="930"/>
      <c r="CN20" s="931"/>
      <c r="CO20" s="931"/>
      <c r="CP20" s="931"/>
      <c r="CQ20" s="941"/>
      <c r="CR20" s="930"/>
      <c r="CS20" s="931"/>
      <c r="CT20" s="931"/>
      <c r="CU20" s="931"/>
      <c r="CV20" s="941"/>
      <c r="CW20" s="930"/>
      <c r="CX20" s="931"/>
      <c r="CY20" s="931"/>
      <c r="CZ20" s="931"/>
      <c r="DA20" s="941"/>
      <c r="DB20" s="930"/>
      <c r="DC20" s="931"/>
      <c r="DD20" s="931"/>
      <c r="DE20" s="931"/>
      <c r="DF20" s="941"/>
      <c r="DG20" s="930"/>
      <c r="DH20" s="931"/>
      <c r="DI20" s="931"/>
      <c r="DJ20" s="931"/>
      <c r="DK20" s="941"/>
      <c r="DL20" s="930"/>
      <c r="DM20" s="931"/>
      <c r="DN20" s="931"/>
      <c r="DO20" s="931"/>
      <c r="DP20" s="941"/>
      <c r="DQ20" s="930"/>
      <c r="DR20" s="931"/>
      <c r="DS20" s="931"/>
      <c r="DT20" s="931"/>
      <c r="DU20" s="941"/>
      <c r="DV20" s="923"/>
      <c r="DW20" s="924"/>
      <c r="DX20" s="924"/>
      <c r="DY20" s="924"/>
      <c r="DZ20" s="942"/>
      <c r="EA20" s="72"/>
    </row>
    <row r="21" spans="1:131" s="52" customFormat="1" ht="26.25" customHeight="1" x14ac:dyDescent="0.15">
      <c r="A21" s="57">
        <v>15</v>
      </c>
      <c r="B21" s="923"/>
      <c r="C21" s="924"/>
      <c r="D21" s="924"/>
      <c r="E21" s="924"/>
      <c r="F21" s="924"/>
      <c r="G21" s="924"/>
      <c r="H21" s="924"/>
      <c r="I21" s="924"/>
      <c r="J21" s="924"/>
      <c r="K21" s="924"/>
      <c r="L21" s="924"/>
      <c r="M21" s="924"/>
      <c r="N21" s="924"/>
      <c r="O21" s="924"/>
      <c r="P21" s="925"/>
      <c r="Q21" s="926"/>
      <c r="R21" s="927"/>
      <c r="S21" s="927"/>
      <c r="T21" s="927"/>
      <c r="U21" s="927"/>
      <c r="V21" s="927"/>
      <c r="W21" s="927"/>
      <c r="X21" s="927"/>
      <c r="Y21" s="927"/>
      <c r="Z21" s="927"/>
      <c r="AA21" s="927"/>
      <c r="AB21" s="927"/>
      <c r="AC21" s="927"/>
      <c r="AD21" s="927"/>
      <c r="AE21" s="933"/>
      <c r="AF21" s="953"/>
      <c r="AG21" s="931"/>
      <c r="AH21" s="931"/>
      <c r="AI21" s="931"/>
      <c r="AJ21" s="954"/>
      <c r="AK21" s="932"/>
      <c r="AL21" s="927"/>
      <c r="AM21" s="927"/>
      <c r="AN21" s="927"/>
      <c r="AO21" s="927"/>
      <c r="AP21" s="927"/>
      <c r="AQ21" s="927"/>
      <c r="AR21" s="927"/>
      <c r="AS21" s="927"/>
      <c r="AT21" s="927"/>
      <c r="AU21" s="928"/>
      <c r="AV21" s="928"/>
      <c r="AW21" s="928"/>
      <c r="AX21" s="928"/>
      <c r="AY21" s="929"/>
      <c r="AZ21" s="61"/>
      <c r="BA21" s="61"/>
      <c r="BB21" s="61"/>
      <c r="BC21" s="61"/>
      <c r="BD21" s="61"/>
      <c r="BE21" s="72"/>
      <c r="BF21" s="72"/>
      <c r="BG21" s="72"/>
      <c r="BH21" s="72"/>
      <c r="BI21" s="72"/>
      <c r="BJ21" s="72"/>
      <c r="BK21" s="72"/>
      <c r="BL21" s="72"/>
      <c r="BM21" s="72"/>
      <c r="BN21" s="72"/>
      <c r="BO21" s="72"/>
      <c r="BP21" s="72"/>
      <c r="BQ21" s="57">
        <v>15</v>
      </c>
      <c r="BR21" s="77"/>
      <c r="BS21" s="923"/>
      <c r="BT21" s="924"/>
      <c r="BU21" s="924"/>
      <c r="BV21" s="924"/>
      <c r="BW21" s="924"/>
      <c r="BX21" s="924"/>
      <c r="BY21" s="924"/>
      <c r="BZ21" s="924"/>
      <c r="CA21" s="924"/>
      <c r="CB21" s="924"/>
      <c r="CC21" s="924"/>
      <c r="CD21" s="924"/>
      <c r="CE21" s="924"/>
      <c r="CF21" s="924"/>
      <c r="CG21" s="925"/>
      <c r="CH21" s="930"/>
      <c r="CI21" s="931"/>
      <c r="CJ21" s="931"/>
      <c r="CK21" s="931"/>
      <c r="CL21" s="941"/>
      <c r="CM21" s="930"/>
      <c r="CN21" s="931"/>
      <c r="CO21" s="931"/>
      <c r="CP21" s="931"/>
      <c r="CQ21" s="941"/>
      <c r="CR21" s="930"/>
      <c r="CS21" s="931"/>
      <c r="CT21" s="931"/>
      <c r="CU21" s="931"/>
      <c r="CV21" s="941"/>
      <c r="CW21" s="930"/>
      <c r="CX21" s="931"/>
      <c r="CY21" s="931"/>
      <c r="CZ21" s="931"/>
      <c r="DA21" s="941"/>
      <c r="DB21" s="930"/>
      <c r="DC21" s="931"/>
      <c r="DD21" s="931"/>
      <c r="DE21" s="931"/>
      <c r="DF21" s="941"/>
      <c r="DG21" s="930"/>
      <c r="DH21" s="931"/>
      <c r="DI21" s="931"/>
      <c r="DJ21" s="931"/>
      <c r="DK21" s="941"/>
      <c r="DL21" s="930"/>
      <c r="DM21" s="931"/>
      <c r="DN21" s="931"/>
      <c r="DO21" s="931"/>
      <c r="DP21" s="941"/>
      <c r="DQ21" s="930"/>
      <c r="DR21" s="931"/>
      <c r="DS21" s="931"/>
      <c r="DT21" s="931"/>
      <c r="DU21" s="941"/>
      <c r="DV21" s="923"/>
      <c r="DW21" s="924"/>
      <c r="DX21" s="924"/>
      <c r="DY21" s="924"/>
      <c r="DZ21" s="942"/>
      <c r="EA21" s="72"/>
    </row>
    <row r="22" spans="1:131" s="52" customFormat="1" ht="26.25" customHeight="1" x14ac:dyDescent="0.15">
      <c r="A22" s="57">
        <v>16</v>
      </c>
      <c r="B22" s="923"/>
      <c r="C22" s="924"/>
      <c r="D22" s="924"/>
      <c r="E22" s="924"/>
      <c r="F22" s="924"/>
      <c r="G22" s="924"/>
      <c r="H22" s="924"/>
      <c r="I22" s="924"/>
      <c r="J22" s="924"/>
      <c r="K22" s="924"/>
      <c r="L22" s="924"/>
      <c r="M22" s="924"/>
      <c r="N22" s="924"/>
      <c r="O22" s="924"/>
      <c r="P22" s="925"/>
      <c r="Q22" s="973"/>
      <c r="R22" s="974"/>
      <c r="S22" s="974"/>
      <c r="T22" s="974"/>
      <c r="U22" s="974"/>
      <c r="V22" s="974"/>
      <c r="W22" s="974"/>
      <c r="X22" s="974"/>
      <c r="Y22" s="974"/>
      <c r="Z22" s="974"/>
      <c r="AA22" s="974"/>
      <c r="AB22" s="974"/>
      <c r="AC22" s="974"/>
      <c r="AD22" s="974"/>
      <c r="AE22" s="975"/>
      <c r="AF22" s="953"/>
      <c r="AG22" s="931"/>
      <c r="AH22" s="931"/>
      <c r="AI22" s="931"/>
      <c r="AJ22" s="954"/>
      <c r="AK22" s="976"/>
      <c r="AL22" s="974"/>
      <c r="AM22" s="974"/>
      <c r="AN22" s="974"/>
      <c r="AO22" s="974"/>
      <c r="AP22" s="974"/>
      <c r="AQ22" s="974"/>
      <c r="AR22" s="974"/>
      <c r="AS22" s="974"/>
      <c r="AT22" s="974"/>
      <c r="AU22" s="977"/>
      <c r="AV22" s="977"/>
      <c r="AW22" s="977"/>
      <c r="AX22" s="977"/>
      <c r="AY22" s="978"/>
      <c r="AZ22" s="958" t="s">
        <v>452</v>
      </c>
      <c r="BA22" s="958"/>
      <c r="BB22" s="958"/>
      <c r="BC22" s="958"/>
      <c r="BD22" s="959"/>
      <c r="BE22" s="72"/>
      <c r="BF22" s="72"/>
      <c r="BG22" s="72"/>
      <c r="BH22" s="72"/>
      <c r="BI22" s="72"/>
      <c r="BJ22" s="72"/>
      <c r="BK22" s="72"/>
      <c r="BL22" s="72"/>
      <c r="BM22" s="72"/>
      <c r="BN22" s="72"/>
      <c r="BO22" s="72"/>
      <c r="BP22" s="72"/>
      <c r="BQ22" s="57">
        <v>16</v>
      </c>
      <c r="BR22" s="77"/>
      <c r="BS22" s="923"/>
      <c r="BT22" s="924"/>
      <c r="BU22" s="924"/>
      <c r="BV22" s="924"/>
      <c r="BW22" s="924"/>
      <c r="BX22" s="924"/>
      <c r="BY22" s="924"/>
      <c r="BZ22" s="924"/>
      <c r="CA22" s="924"/>
      <c r="CB22" s="924"/>
      <c r="CC22" s="924"/>
      <c r="CD22" s="924"/>
      <c r="CE22" s="924"/>
      <c r="CF22" s="924"/>
      <c r="CG22" s="925"/>
      <c r="CH22" s="930"/>
      <c r="CI22" s="931"/>
      <c r="CJ22" s="931"/>
      <c r="CK22" s="931"/>
      <c r="CL22" s="941"/>
      <c r="CM22" s="930"/>
      <c r="CN22" s="931"/>
      <c r="CO22" s="931"/>
      <c r="CP22" s="931"/>
      <c r="CQ22" s="941"/>
      <c r="CR22" s="930"/>
      <c r="CS22" s="931"/>
      <c r="CT22" s="931"/>
      <c r="CU22" s="931"/>
      <c r="CV22" s="941"/>
      <c r="CW22" s="930"/>
      <c r="CX22" s="931"/>
      <c r="CY22" s="931"/>
      <c r="CZ22" s="931"/>
      <c r="DA22" s="941"/>
      <c r="DB22" s="930"/>
      <c r="DC22" s="931"/>
      <c r="DD22" s="931"/>
      <c r="DE22" s="931"/>
      <c r="DF22" s="941"/>
      <c r="DG22" s="930"/>
      <c r="DH22" s="931"/>
      <c r="DI22" s="931"/>
      <c r="DJ22" s="931"/>
      <c r="DK22" s="941"/>
      <c r="DL22" s="930"/>
      <c r="DM22" s="931"/>
      <c r="DN22" s="931"/>
      <c r="DO22" s="931"/>
      <c r="DP22" s="941"/>
      <c r="DQ22" s="930"/>
      <c r="DR22" s="931"/>
      <c r="DS22" s="931"/>
      <c r="DT22" s="931"/>
      <c r="DU22" s="941"/>
      <c r="DV22" s="923"/>
      <c r="DW22" s="924"/>
      <c r="DX22" s="924"/>
      <c r="DY22" s="924"/>
      <c r="DZ22" s="942"/>
      <c r="EA22" s="72"/>
    </row>
    <row r="23" spans="1:131" s="52" customFormat="1" ht="26.25" customHeight="1" x14ac:dyDescent="0.15">
      <c r="A23" s="58" t="s">
        <v>253</v>
      </c>
      <c r="B23" s="901" t="s">
        <v>309</v>
      </c>
      <c r="C23" s="902"/>
      <c r="D23" s="902"/>
      <c r="E23" s="902"/>
      <c r="F23" s="902"/>
      <c r="G23" s="902"/>
      <c r="H23" s="902"/>
      <c r="I23" s="902"/>
      <c r="J23" s="902"/>
      <c r="K23" s="902"/>
      <c r="L23" s="902"/>
      <c r="M23" s="902"/>
      <c r="N23" s="902"/>
      <c r="O23" s="902"/>
      <c r="P23" s="903"/>
      <c r="Q23" s="972">
        <f>SUM(Q7:U22)</f>
        <v>20180</v>
      </c>
      <c r="R23" s="913"/>
      <c r="S23" s="913"/>
      <c r="T23" s="913"/>
      <c r="U23" s="913"/>
      <c r="V23" s="972">
        <f>SUM(V7:Z22)</f>
        <v>19449</v>
      </c>
      <c r="W23" s="913"/>
      <c r="X23" s="913"/>
      <c r="Y23" s="913"/>
      <c r="Z23" s="913"/>
      <c r="AA23" s="972">
        <f>SUM(AA7:AE22)</f>
        <v>731</v>
      </c>
      <c r="AB23" s="913"/>
      <c r="AC23" s="913"/>
      <c r="AD23" s="913"/>
      <c r="AE23" s="913"/>
      <c r="AF23" s="944">
        <v>553</v>
      </c>
      <c r="AG23" s="913"/>
      <c r="AH23" s="913"/>
      <c r="AI23" s="913"/>
      <c r="AJ23" s="945"/>
      <c r="AK23" s="946"/>
      <c r="AL23" s="912"/>
      <c r="AM23" s="912"/>
      <c r="AN23" s="912"/>
      <c r="AO23" s="912"/>
      <c r="AP23" s="972">
        <f>SUM(AP7:AT22)</f>
        <v>14694</v>
      </c>
      <c r="AQ23" s="913"/>
      <c r="AR23" s="913"/>
      <c r="AS23" s="913"/>
      <c r="AT23" s="913"/>
      <c r="AU23" s="972">
        <f>SUM(AU7:AY22)</f>
        <v>0</v>
      </c>
      <c r="AV23" s="913"/>
      <c r="AW23" s="913"/>
      <c r="AX23" s="913"/>
      <c r="AY23" s="913"/>
      <c r="AZ23" s="948" t="s">
        <v>202</v>
      </c>
      <c r="BA23" s="908"/>
      <c r="BB23" s="908"/>
      <c r="BC23" s="908"/>
      <c r="BD23" s="949"/>
      <c r="BE23" s="72"/>
      <c r="BF23" s="72"/>
      <c r="BG23" s="72"/>
      <c r="BH23" s="72"/>
      <c r="BI23" s="72"/>
      <c r="BJ23" s="72"/>
      <c r="BK23" s="72"/>
      <c r="BL23" s="72"/>
      <c r="BM23" s="72"/>
      <c r="BN23" s="72"/>
      <c r="BO23" s="72"/>
      <c r="BP23" s="72"/>
      <c r="BQ23" s="57">
        <v>17</v>
      </c>
      <c r="BR23" s="77"/>
      <c r="BS23" s="923"/>
      <c r="BT23" s="924"/>
      <c r="BU23" s="924"/>
      <c r="BV23" s="924"/>
      <c r="BW23" s="924"/>
      <c r="BX23" s="924"/>
      <c r="BY23" s="924"/>
      <c r="BZ23" s="924"/>
      <c r="CA23" s="924"/>
      <c r="CB23" s="924"/>
      <c r="CC23" s="924"/>
      <c r="CD23" s="924"/>
      <c r="CE23" s="924"/>
      <c r="CF23" s="924"/>
      <c r="CG23" s="925"/>
      <c r="CH23" s="930"/>
      <c r="CI23" s="931"/>
      <c r="CJ23" s="931"/>
      <c r="CK23" s="931"/>
      <c r="CL23" s="941"/>
      <c r="CM23" s="930"/>
      <c r="CN23" s="931"/>
      <c r="CO23" s="931"/>
      <c r="CP23" s="931"/>
      <c r="CQ23" s="941"/>
      <c r="CR23" s="930"/>
      <c r="CS23" s="931"/>
      <c r="CT23" s="931"/>
      <c r="CU23" s="931"/>
      <c r="CV23" s="941"/>
      <c r="CW23" s="930"/>
      <c r="CX23" s="931"/>
      <c r="CY23" s="931"/>
      <c r="CZ23" s="931"/>
      <c r="DA23" s="941"/>
      <c r="DB23" s="930"/>
      <c r="DC23" s="931"/>
      <c r="DD23" s="931"/>
      <c r="DE23" s="931"/>
      <c r="DF23" s="941"/>
      <c r="DG23" s="930"/>
      <c r="DH23" s="931"/>
      <c r="DI23" s="931"/>
      <c r="DJ23" s="931"/>
      <c r="DK23" s="941"/>
      <c r="DL23" s="930"/>
      <c r="DM23" s="931"/>
      <c r="DN23" s="931"/>
      <c r="DO23" s="931"/>
      <c r="DP23" s="941"/>
      <c r="DQ23" s="930"/>
      <c r="DR23" s="931"/>
      <c r="DS23" s="931"/>
      <c r="DT23" s="931"/>
      <c r="DU23" s="941"/>
      <c r="DV23" s="923"/>
      <c r="DW23" s="924"/>
      <c r="DX23" s="924"/>
      <c r="DY23" s="924"/>
      <c r="DZ23" s="942"/>
      <c r="EA23" s="72"/>
    </row>
    <row r="24" spans="1:131" s="52" customFormat="1" ht="26.25" customHeight="1" x14ac:dyDescent="0.15">
      <c r="A24" s="970" t="s">
        <v>385</v>
      </c>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c r="AL24" s="970"/>
      <c r="AM24" s="970"/>
      <c r="AN24" s="970"/>
      <c r="AO24" s="970"/>
      <c r="AP24" s="970"/>
      <c r="AQ24" s="970"/>
      <c r="AR24" s="970"/>
      <c r="AS24" s="970"/>
      <c r="AT24" s="970"/>
      <c r="AU24" s="970"/>
      <c r="AV24" s="970"/>
      <c r="AW24" s="970"/>
      <c r="AX24" s="970"/>
      <c r="AY24" s="970"/>
      <c r="AZ24" s="61"/>
      <c r="BA24" s="61"/>
      <c r="BB24" s="61"/>
      <c r="BC24" s="61"/>
      <c r="BD24" s="61"/>
      <c r="BE24" s="72"/>
      <c r="BF24" s="72"/>
      <c r="BG24" s="72"/>
      <c r="BH24" s="72"/>
      <c r="BI24" s="72"/>
      <c r="BJ24" s="72"/>
      <c r="BK24" s="72"/>
      <c r="BL24" s="72"/>
      <c r="BM24" s="72"/>
      <c r="BN24" s="72"/>
      <c r="BO24" s="72"/>
      <c r="BP24" s="72"/>
      <c r="BQ24" s="57">
        <v>18</v>
      </c>
      <c r="BR24" s="77"/>
      <c r="BS24" s="923"/>
      <c r="BT24" s="924"/>
      <c r="BU24" s="924"/>
      <c r="BV24" s="924"/>
      <c r="BW24" s="924"/>
      <c r="BX24" s="924"/>
      <c r="BY24" s="924"/>
      <c r="BZ24" s="924"/>
      <c r="CA24" s="924"/>
      <c r="CB24" s="924"/>
      <c r="CC24" s="924"/>
      <c r="CD24" s="924"/>
      <c r="CE24" s="924"/>
      <c r="CF24" s="924"/>
      <c r="CG24" s="925"/>
      <c r="CH24" s="930"/>
      <c r="CI24" s="931"/>
      <c r="CJ24" s="931"/>
      <c r="CK24" s="931"/>
      <c r="CL24" s="941"/>
      <c r="CM24" s="930"/>
      <c r="CN24" s="931"/>
      <c r="CO24" s="931"/>
      <c r="CP24" s="931"/>
      <c r="CQ24" s="941"/>
      <c r="CR24" s="930"/>
      <c r="CS24" s="931"/>
      <c r="CT24" s="931"/>
      <c r="CU24" s="931"/>
      <c r="CV24" s="941"/>
      <c r="CW24" s="930"/>
      <c r="CX24" s="931"/>
      <c r="CY24" s="931"/>
      <c r="CZ24" s="931"/>
      <c r="DA24" s="941"/>
      <c r="DB24" s="930"/>
      <c r="DC24" s="931"/>
      <c r="DD24" s="931"/>
      <c r="DE24" s="931"/>
      <c r="DF24" s="941"/>
      <c r="DG24" s="930"/>
      <c r="DH24" s="931"/>
      <c r="DI24" s="931"/>
      <c r="DJ24" s="931"/>
      <c r="DK24" s="941"/>
      <c r="DL24" s="930"/>
      <c r="DM24" s="931"/>
      <c r="DN24" s="931"/>
      <c r="DO24" s="931"/>
      <c r="DP24" s="941"/>
      <c r="DQ24" s="930"/>
      <c r="DR24" s="931"/>
      <c r="DS24" s="931"/>
      <c r="DT24" s="931"/>
      <c r="DU24" s="941"/>
      <c r="DV24" s="923"/>
      <c r="DW24" s="924"/>
      <c r="DX24" s="924"/>
      <c r="DY24" s="924"/>
      <c r="DZ24" s="942"/>
      <c r="EA24" s="72"/>
    </row>
    <row r="25" spans="1:131" ht="26.25" customHeight="1" x14ac:dyDescent="0.15">
      <c r="A25" s="971" t="s">
        <v>414</v>
      </c>
      <c r="B25" s="971"/>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c r="AL25" s="971"/>
      <c r="AM25" s="971"/>
      <c r="AN25" s="971"/>
      <c r="AO25" s="971"/>
      <c r="AP25" s="971"/>
      <c r="AQ25" s="971"/>
      <c r="AR25" s="971"/>
      <c r="AS25" s="971"/>
      <c r="AT25" s="971"/>
      <c r="AU25" s="971"/>
      <c r="AV25" s="971"/>
      <c r="AW25" s="971"/>
      <c r="AX25" s="971"/>
      <c r="AY25" s="971"/>
      <c r="AZ25" s="971"/>
      <c r="BA25" s="971"/>
      <c r="BB25" s="971"/>
      <c r="BC25" s="971"/>
      <c r="BD25" s="971"/>
      <c r="BE25" s="971"/>
      <c r="BF25" s="971"/>
      <c r="BG25" s="971"/>
      <c r="BH25" s="971"/>
      <c r="BI25" s="971"/>
      <c r="BJ25" s="61"/>
      <c r="BK25" s="61"/>
      <c r="BL25" s="61"/>
      <c r="BM25" s="61"/>
      <c r="BN25" s="61"/>
      <c r="BO25" s="60"/>
      <c r="BP25" s="60"/>
      <c r="BQ25" s="57">
        <v>19</v>
      </c>
      <c r="BR25" s="77"/>
      <c r="BS25" s="923"/>
      <c r="BT25" s="924"/>
      <c r="BU25" s="924"/>
      <c r="BV25" s="924"/>
      <c r="BW25" s="924"/>
      <c r="BX25" s="924"/>
      <c r="BY25" s="924"/>
      <c r="BZ25" s="924"/>
      <c r="CA25" s="924"/>
      <c r="CB25" s="924"/>
      <c r="CC25" s="924"/>
      <c r="CD25" s="924"/>
      <c r="CE25" s="924"/>
      <c r="CF25" s="924"/>
      <c r="CG25" s="925"/>
      <c r="CH25" s="930"/>
      <c r="CI25" s="931"/>
      <c r="CJ25" s="931"/>
      <c r="CK25" s="931"/>
      <c r="CL25" s="941"/>
      <c r="CM25" s="930"/>
      <c r="CN25" s="931"/>
      <c r="CO25" s="931"/>
      <c r="CP25" s="931"/>
      <c r="CQ25" s="941"/>
      <c r="CR25" s="930"/>
      <c r="CS25" s="931"/>
      <c r="CT25" s="931"/>
      <c r="CU25" s="931"/>
      <c r="CV25" s="941"/>
      <c r="CW25" s="930"/>
      <c r="CX25" s="931"/>
      <c r="CY25" s="931"/>
      <c r="CZ25" s="931"/>
      <c r="DA25" s="941"/>
      <c r="DB25" s="930"/>
      <c r="DC25" s="931"/>
      <c r="DD25" s="931"/>
      <c r="DE25" s="931"/>
      <c r="DF25" s="941"/>
      <c r="DG25" s="930"/>
      <c r="DH25" s="931"/>
      <c r="DI25" s="931"/>
      <c r="DJ25" s="931"/>
      <c r="DK25" s="941"/>
      <c r="DL25" s="930"/>
      <c r="DM25" s="931"/>
      <c r="DN25" s="931"/>
      <c r="DO25" s="931"/>
      <c r="DP25" s="941"/>
      <c r="DQ25" s="930"/>
      <c r="DR25" s="931"/>
      <c r="DS25" s="931"/>
      <c r="DT25" s="931"/>
      <c r="DU25" s="941"/>
      <c r="DV25" s="923"/>
      <c r="DW25" s="924"/>
      <c r="DX25" s="924"/>
      <c r="DY25" s="924"/>
      <c r="DZ25" s="942"/>
      <c r="EA25" s="53"/>
    </row>
    <row r="26" spans="1:131" ht="26.25" customHeight="1" x14ac:dyDescent="0.15">
      <c r="A26" s="669" t="s">
        <v>436</v>
      </c>
      <c r="B26" s="670"/>
      <c r="C26" s="670"/>
      <c r="D26" s="670"/>
      <c r="E26" s="670"/>
      <c r="F26" s="670"/>
      <c r="G26" s="670"/>
      <c r="H26" s="670"/>
      <c r="I26" s="670"/>
      <c r="J26" s="670"/>
      <c r="K26" s="670"/>
      <c r="L26" s="670"/>
      <c r="M26" s="670"/>
      <c r="N26" s="670"/>
      <c r="O26" s="670"/>
      <c r="P26" s="671"/>
      <c r="Q26" s="661" t="s">
        <v>454</v>
      </c>
      <c r="R26" s="662"/>
      <c r="S26" s="662"/>
      <c r="T26" s="662"/>
      <c r="U26" s="663"/>
      <c r="V26" s="661" t="s">
        <v>455</v>
      </c>
      <c r="W26" s="662"/>
      <c r="X26" s="662"/>
      <c r="Y26" s="662"/>
      <c r="Z26" s="663"/>
      <c r="AA26" s="661" t="s">
        <v>456</v>
      </c>
      <c r="AB26" s="662"/>
      <c r="AC26" s="662"/>
      <c r="AD26" s="662"/>
      <c r="AE26" s="662"/>
      <c r="AF26" s="675" t="s">
        <v>249</v>
      </c>
      <c r="AG26" s="676"/>
      <c r="AH26" s="676"/>
      <c r="AI26" s="676"/>
      <c r="AJ26" s="677"/>
      <c r="AK26" s="662" t="s">
        <v>165</v>
      </c>
      <c r="AL26" s="662"/>
      <c r="AM26" s="662"/>
      <c r="AN26" s="662"/>
      <c r="AO26" s="663"/>
      <c r="AP26" s="661" t="s">
        <v>359</v>
      </c>
      <c r="AQ26" s="662"/>
      <c r="AR26" s="662"/>
      <c r="AS26" s="662"/>
      <c r="AT26" s="663"/>
      <c r="AU26" s="661" t="s">
        <v>457</v>
      </c>
      <c r="AV26" s="662"/>
      <c r="AW26" s="662"/>
      <c r="AX26" s="662"/>
      <c r="AY26" s="663"/>
      <c r="AZ26" s="661" t="s">
        <v>458</v>
      </c>
      <c r="BA26" s="662"/>
      <c r="BB26" s="662"/>
      <c r="BC26" s="662"/>
      <c r="BD26" s="663"/>
      <c r="BE26" s="661" t="s">
        <v>441</v>
      </c>
      <c r="BF26" s="662"/>
      <c r="BG26" s="662"/>
      <c r="BH26" s="662"/>
      <c r="BI26" s="667"/>
      <c r="BJ26" s="61"/>
      <c r="BK26" s="61"/>
      <c r="BL26" s="61"/>
      <c r="BM26" s="61"/>
      <c r="BN26" s="61"/>
      <c r="BO26" s="60"/>
      <c r="BP26" s="60"/>
      <c r="BQ26" s="57">
        <v>20</v>
      </c>
      <c r="BR26" s="77"/>
      <c r="BS26" s="923"/>
      <c r="BT26" s="924"/>
      <c r="BU26" s="924"/>
      <c r="BV26" s="924"/>
      <c r="BW26" s="924"/>
      <c r="BX26" s="924"/>
      <c r="BY26" s="924"/>
      <c r="BZ26" s="924"/>
      <c r="CA26" s="924"/>
      <c r="CB26" s="924"/>
      <c r="CC26" s="924"/>
      <c r="CD26" s="924"/>
      <c r="CE26" s="924"/>
      <c r="CF26" s="924"/>
      <c r="CG26" s="925"/>
      <c r="CH26" s="930"/>
      <c r="CI26" s="931"/>
      <c r="CJ26" s="931"/>
      <c r="CK26" s="931"/>
      <c r="CL26" s="941"/>
      <c r="CM26" s="930"/>
      <c r="CN26" s="931"/>
      <c r="CO26" s="931"/>
      <c r="CP26" s="931"/>
      <c r="CQ26" s="941"/>
      <c r="CR26" s="930"/>
      <c r="CS26" s="931"/>
      <c r="CT26" s="931"/>
      <c r="CU26" s="931"/>
      <c r="CV26" s="941"/>
      <c r="CW26" s="930"/>
      <c r="CX26" s="931"/>
      <c r="CY26" s="931"/>
      <c r="CZ26" s="931"/>
      <c r="DA26" s="941"/>
      <c r="DB26" s="930"/>
      <c r="DC26" s="931"/>
      <c r="DD26" s="931"/>
      <c r="DE26" s="931"/>
      <c r="DF26" s="941"/>
      <c r="DG26" s="930"/>
      <c r="DH26" s="931"/>
      <c r="DI26" s="931"/>
      <c r="DJ26" s="931"/>
      <c r="DK26" s="941"/>
      <c r="DL26" s="930"/>
      <c r="DM26" s="931"/>
      <c r="DN26" s="931"/>
      <c r="DO26" s="931"/>
      <c r="DP26" s="941"/>
      <c r="DQ26" s="930"/>
      <c r="DR26" s="931"/>
      <c r="DS26" s="931"/>
      <c r="DT26" s="931"/>
      <c r="DU26" s="941"/>
      <c r="DV26" s="923"/>
      <c r="DW26" s="924"/>
      <c r="DX26" s="924"/>
      <c r="DY26" s="924"/>
      <c r="DZ26" s="942"/>
      <c r="EA26" s="53"/>
    </row>
    <row r="27" spans="1:131" ht="26.25" customHeight="1" x14ac:dyDescent="0.15">
      <c r="A27" s="672"/>
      <c r="B27" s="673"/>
      <c r="C27" s="673"/>
      <c r="D27" s="673"/>
      <c r="E27" s="673"/>
      <c r="F27" s="673"/>
      <c r="G27" s="673"/>
      <c r="H27" s="673"/>
      <c r="I27" s="673"/>
      <c r="J27" s="673"/>
      <c r="K27" s="673"/>
      <c r="L27" s="673"/>
      <c r="M27" s="673"/>
      <c r="N27" s="673"/>
      <c r="O27" s="673"/>
      <c r="P27" s="674"/>
      <c r="Q27" s="664"/>
      <c r="R27" s="665"/>
      <c r="S27" s="665"/>
      <c r="T27" s="665"/>
      <c r="U27" s="666"/>
      <c r="V27" s="664"/>
      <c r="W27" s="665"/>
      <c r="X27" s="665"/>
      <c r="Y27" s="665"/>
      <c r="Z27" s="666"/>
      <c r="AA27" s="664"/>
      <c r="AB27" s="665"/>
      <c r="AC27" s="665"/>
      <c r="AD27" s="665"/>
      <c r="AE27" s="665"/>
      <c r="AF27" s="678"/>
      <c r="AG27" s="679"/>
      <c r="AH27" s="679"/>
      <c r="AI27" s="679"/>
      <c r="AJ27" s="680"/>
      <c r="AK27" s="665"/>
      <c r="AL27" s="665"/>
      <c r="AM27" s="665"/>
      <c r="AN27" s="665"/>
      <c r="AO27" s="666"/>
      <c r="AP27" s="664"/>
      <c r="AQ27" s="665"/>
      <c r="AR27" s="665"/>
      <c r="AS27" s="665"/>
      <c r="AT27" s="666"/>
      <c r="AU27" s="664"/>
      <c r="AV27" s="665"/>
      <c r="AW27" s="665"/>
      <c r="AX27" s="665"/>
      <c r="AY27" s="666"/>
      <c r="AZ27" s="664"/>
      <c r="BA27" s="665"/>
      <c r="BB27" s="665"/>
      <c r="BC27" s="665"/>
      <c r="BD27" s="666"/>
      <c r="BE27" s="664"/>
      <c r="BF27" s="665"/>
      <c r="BG27" s="665"/>
      <c r="BH27" s="665"/>
      <c r="BI27" s="668"/>
      <c r="BJ27" s="61"/>
      <c r="BK27" s="61"/>
      <c r="BL27" s="61"/>
      <c r="BM27" s="61"/>
      <c r="BN27" s="61"/>
      <c r="BO27" s="60"/>
      <c r="BP27" s="60"/>
      <c r="BQ27" s="57">
        <v>21</v>
      </c>
      <c r="BR27" s="77"/>
      <c r="BS27" s="923"/>
      <c r="BT27" s="924"/>
      <c r="BU27" s="924"/>
      <c r="BV27" s="924"/>
      <c r="BW27" s="924"/>
      <c r="BX27" s="924"/>
      <c r="BY27" s="924"/>
      <c r="BZ27" s="924"/>
      <c r="CA27" s="924"/>
      <c r="CB27" s="924"/>
      <c r="CC27" s="924"/>
      <c r="CD27" s="924"/>
      <c r="CE27" s="924"/>
      <c r="CF27" s="924"/>
      <c r="CG27" s="925"/>
      <c r="CH27" s="930"/>
      <c r="CI27" s="931"/>
      <c r="CJ27" s="931"/>
      <c r="CK27" s="931"/>
      <c r="CL27" s="941"/>
      <c r="CM27" s="930"/>
      <c r="CN27" s="931"/>
      <c r="CO27" s="931"/>
      <c r="CP27" s="931"/>
      <c r="CQ27" s="941"/>
      <c r="CR27" s="930"/>
      <c r="CS27" s="931"/>
      <c r="CT27" s="931"/>
      <c r="CU27" s="931"/>
      <c r="CV27" s="941"/>
      <c r="CW27" s="930"/>
      <c r="CX27" s="931"/>
      <c r="CY27" s="931"/>
      <c r="CZ27" s="931"/>
      <c r="DA27" s="941"/>
      <c r="DB27" s="930"/>
      <c r="DC27" s="931"/>
      <c r="DD27" s="931"/>
      <c r="DE27" s="931"/>
      <c r="DF27" s="941"/>
      <c r="DG27" s="930"/>
      <c r="DH27" s="931"/>
      <c r="DI27" s="931"/>
      <c r="DJ27" s="931"/>
      <c r="DK27" s="941"/>
      <c r="DL27" s="930"/>
      <c r="DM27" s="931"/>
      <c r="DN27" s="931"/>
      <c r="DO27" s="931"/>
      <c r="DP27" s="941"/>
      <c r="DQ27" s="930"/>
      <c r="DR27" s="931"/>
      <c r="DS27" s="931"/>
      <c r="DT27" s="931"/>
      <c r="DU27" s="941"/>
      <c r="DV27" s="923"/>
      <c r="DW27" s="924"/>
      <c r="DX27" s="924"/>
      <c r="DY27" s="924"/>
      <c r="DZ27" s="942"/>
      <c r="EA27" s="53"/>
    </row>
    <row r="28" spans="1:131" ht="26.25" customHeight="1" x14ac:dyDescent="0.15">
      <c r="A28" s="59">
        <v>1</v>
      </c>
      <c r="B28" s="934" t="s">
        <v>459</v>
      </c>
      <c r="C28" s="935"/>
      <c r="D28" s="935"/>
      <c r="E28" s="935"/>
      <c r="F28" s="935"/>
      <c r="G28" s="935"/>
      <c r="H28" s="935"/>
      <c r="I28" s="935"/>
      <c r="J28" s="935"/>
      <c r="K28" s="935"/>
      <c r="L28" s="935"/>
      <c r="M28" s="935"/>
      <c r="N28" s="935"/>
      <c r="O28" s="935"/>
      <c r="P28" s="936"/>
      <c r="Q28" s="961">
        <v>3742</v>
      </c>
      <c r="R28" s="962"/>
      <c r="S28" s="962"/>
      <c r="T28" s="962"/>
      <c r="U28" s="962"/>
      <c r="V28" s="962">
        <v>3699</v>
      </c>
      <c r="W28" s="962"/>
      <c r="X28" s="962"/>
      <c r="Y28" s="962"/>
      <c r="Z28" s="962"/>
      <c r="AA28" s="962">
        <v>43</v>
      </c>
      <c r="AB28" s="962"/>
      <c r="AC28" s="962"/>
      <c r="AD28" s="962"/>
      <c r="AE28" s="963"/>
      <c r="AF28" s="964">
        <v>43</v>
      </c>
      <c r="AG28" s="962"/>
      <c r="AH28" s="962"/>
      <c r="AI28" s="962"/>
      <c r="AJ28" s="965"/>
      <c r="AK28" s="966">
        <v>320</v>
      </c>
      <c r="AL28" s="962"/>
      <c r="AM28" s="962"/>
      <c r="AN28" s="962"/>
      <c r="AO28" s="962"/>
      <c r="AP28" s="962" t="s">
        <v>202</v>
      </c>
      <c r="AQ28" s="962"/>
      <c r="AR28" s="962"/>
      <c r="AS28" s="962"/>
      <c r="AT28" s="962"/>
      <c r="AU28" s="962" t="s">
        <v>202</v>
      </c>
      <c r="AV28" s="962"/>
      <c r="AW28" s="962"/>
      <c r="AX28" s="962"/>
      <c r="AY28" s="962"/>
      <c r="AZ28" s="967" t="s">
        <v>202</v>
      </c>
      <c r="BA28" s="967"/>
      <c r="BB28" s="967"/>
      <c r="BC28" s="967"/>
      <c r="BD28" s="967"/>
      <c r="BE28" s="968"/>
      <c r="BF28" s="968"/>
      <c r="BG28" s="968"/>
      <c r="BH28" s="968"/>
      <c r="BI28" s="969"/>
      <c r="BJ28" s="61"/>
      <c r="BK28" s="61"/>
      <c r="BL28" s="61"/>
      <c r="BM28" s="61"/>
      <c r="BN28" s="61"/>
      <c r="BO28" s="60"/>
      <c r="BP28" s="60"/>
      <c r="BQ28" s="57">
        <v>22</v>
      </c>
      <c r="BR28" s="77"/>
      <c r="BS28" s="923"/>
      <c r="BT28" s="924"/>
      <c r="BU28" s="924"/>
      <c r="BV28" s="924"/>
      <c r="BW28" s="924"/>
      <c r="BX28" s="924"/>
      <c r="BY28" s="924"/>
      <c r="BZ28" s="924"/>
      <c r="CA28" s="924"/>
      <c r="CB28" s="924"/>
      <c r="CC28" s="924"/>
      <c r="CD28" s="924"/>
      <c r="CE28" s="924"/>
      <c r="CF28" s="924"/>
      <c r="CG28" s="925"/>
      <c r="CH28" s="930"/>
      <c r="CI28" s="931"/>
      <c r="CJ28" s="931"/>
      <c r="CK28" s="931"/>
      <c r="CL28" s="941"/>
      <c r="CM28" s="930"/>
      <c r="CN28" s="931"/>
      <c r="CO28" s="931"/>
      <c r="CP28" s="931"/>
      <c r="CQ28" s="941"/>
      <c r="CR28" s="930"/>
      <c r="CS28" s="931"/>
      <c r="CT28" s="931"/>
      <c r="CU28" s="931"/>
      <c r="CV28" s="941"/>
      <c r="CW28" s="930"/>
      <c r="CX28" s="931"/>
      <c r="CY28" s="931"/>
      <c r="CZ28" s="931"/>
      <c r="DA28" s="941"/>
      <c r="DB28" s="930"/>
      <c r="DC28" s="931"/>
      <c r="DD28" s="931"/>
      <c r="DE28" s="931"/>
      <c r="DF28" s="941"/>
      <c r="DG28" s="930"/>
      <c r="DH28" s="931"/>
      <c r="DI28" s="931"/>
      <c r="DJ28" s="931"/>
      <c r="DK28" s="941"/>
      <c r="DL28" s="930"/>
      <c r="DM28" s="931"/>
      <c r="DN28" s="931"/>
      <c r="DO28" s="931"/>
      <c r="DP28" s="941"/>
      <c r="DQ28" s="930"/>
      <c r="DR28" s="931"/>
      <c r="DS28" s="931"/>
      <c r="DT28" s="931"/>
      <c r="DU28" s="941"/>
      <c r="DV28" s="923"/>
      <c r="DW28" s="924"/>
      <c r="DX28" s="924"/>
      <c r="DY28" s="924"/>
      <c r="DZ28" s="942"/>
      <c r="EA28" s="53"/>
    </row>
    <row r="29" spans="1:131" ht="26.25" customHeight="1" x14ac:dyDescent="0.15">
      <c r="A29" s="59">
        <v>2</v>
      </c>
      <c r="B29" s="923" t="s">
        <v>207</v>
      </c>
      <c r="C29" s="924"/>
      <c r="D29" s="924"/>
      <c r="E29" s="924"/>
      <c r="F29" s="924"/>
      <c r="G29" s="924"/>
      <c r="H29" s="924"/>
      <c r="I29" s="924"/>
      <c r="J29" s="924"/>
      <c r="K29" s="924"/>
      <c r="L29" s="924"/>
      <c r="M29" s="924"/>
      <c r="N29" s="924"/>
      <c r="O29" s="924"/>
      <c r="P29" s="925"/>
      <c r="Q29" s="926">
        <v>3652</v>
      </c>
      <c r="R29" s="927"/>
      <c r="S29" s="927"/>
      <c r="T29" s="927"/>
      <c r="U29" s="927"/>
      <c r="V29" s="927">
        <v>3393</v>
      </c>
      <c r="W29" s="927"/>
      <c r="X29" s="927"/>
      <c r="Y29" s="927"/>
      <c r="Z29" s="927"/>
      <c r="AA29" s="927">
        <v>259</v>
      </c>
      <c r="AB29" s="927"/>
      <c r="AC29" s="927"/>
      <c r="AD29" s="927"/>
      <c r="AE29" s="933"/>
      <c r="AF29" s="953">
        <v>259</v>
      </c>
      <c r="AG29" s="931"/>
      <c r="AH29" s="931"/>
      <c r="AI29" s="931"/>
      <c r="AJ29" s="954"/>
      <c r="AK29" s="932">
        <v>548</v>
      </c>
      <c r="AL29" s="927"/>
      <c r="AM29" s="927"/>
      <c r="AN29" s="927"/>
      <c r="AO29" s="927"/>
      <c r="AP29" s="927" t="s">
        <v>202</v>
      </c>
      <c r="AQ29" s="927"/>
      <c r="AR29" s="927"/>
      <c r="AS29" s="927"/>
      <c r="AT29" s="927"/>
      <c r="AU29" s="927" t="s">
        <v>202</v>
      </c>
      <c r="AV29" s="927"/>
      <c r="AW29" s="927"/>
      <c r="AX29" s="927"/>
      <c r="AY29" s="927"/>
      <c r="AZ29" s="960" t="s">
        <v>202</v>
      </c>
      <c r="BA29" s="960"/>
      <c r="BB29" s="960"/>
      <c r="BC29" s="960"/>
      <c r="BD29" s="960"/>
      <c r="BE29" s="928"/>
      <c r="BF29" s="928"/>
      <c r="BG29" s="928"/>
      <c r="BH29" s="928"/>
      <c r="BI29" s="929"/>
      <c r="BJ29" s="61"/>
      <c r="BK29" s="61"/>
      <c r="BL29" s="61"/>
      <c r="BM29" s="61"/>
      <c r="BN29" s="61"/>
      <c r="BO29" s="60"/>
      <c r="BP29" s="60"/>
      <c r="BQ29" s="57">
        <v>23</v>
      </c>
      <c r="BR29" s="77"/>
      <c r="BS29" s="923"/>
      <c r="BT29" s="924"/>
      <c r="BU29" s="924"/>
      <c r="BV29" s="924"/>
      <c r="BW29" s="924"/>
      <c r="BX29" s="924"/>
      <c r="BY29" s="924"/>
      <c r="BZ29" s="924"/>
      <c r="CA29" s="924"/>
      <c r="CB29" s="924"/>
      <c r="CC29" s="924"/>
      <c r="CD29" s="924"/>
      <c r="CE29" s="924"/>
      <c r="CF29" s="924"/>
      <c r="CG29" s="925"/>
      <c r="CH29" s="930"/>
      <c r="CI29" s="931"/>
      <c r="CJ29" s="931"/>
      <c r="CK29" s="931"/>
      <c r="CL29" s="941"/>
      <c r="CM29" s="930"/>
      <c r="CN29" s="931"/>
      <c r="CO29" s="931"/>
      <c r="CP29" s="931"/>
      <c r="CQ29" s="941"/>
      <c r="CR29" s="930"/>
      <c r="CS29" s="931"/>
      <c r="CT29" s="931"/>
      <c r="CU29" s="931"/>
      <c r="CV29" s="941"/>
      <c r="CW29" s="930"/>
      <c r="CX29" s="931"/>
      <c r="CY29" s="931"/>
      <c r="CZ29" s="931"/>
      <c r="DA29" s="941"/>
      <c r="DB29" s="930"/>
      <c r="DC29" s="931"/>
      <c r="DD29" s="931"/>
      <c r="DE29" s="931"/>
      <c r="DF29" s="941"/>
      <c r="DG29" s="930"/>
      <c r="DH29" s="931"/>
      <c r="DI29" s="931"/>
      <c r="DJ29" s="931"/>
      <c r="DK29" s="941"/>
      <c r="DL29" s="930"/>
      <c r="DM29" s="931"/>
      <c r="DN29" s="931"/>
      <c r="DO29" s="931"/>
      <c r="DP29" s="941"/>
      <c r="DQ29" s="930"/>
      <c r="DR29" s="931"/>
      <c r="DS29" s="931"/>
      <c r="DT29" s="931"/>
      <c r="DU29" s="941"/>
      <c r="DV29" s="923"/>
      <c r="DW29" s="924"/>
      <c r="DX29" s="924"/>
      <c r="DY29" s="924"/>
      <c r="DZ29" s="942"/>
      <c r="EA29" s="53"/>
    </row>
    <row r="30" spans="1:131" ht="26.25" customHeight="1" x14ac:dyDescent="0.15">
      <c r="A30" s="59">
        <v>3</v>
      </c>
      <c r="B30" s="923" t="s">
        <v>228</v>
      </c>
      <c r="C30" s="924"/>
      <c r="D30" s="924"/>
      <c r="E30" s="924"/>
      <c r="F30" s="924"/>
      <c r="G30" s="924"/>
      <c r="H30" s="924"/>
      <c r="I30" s="924"/>
      <c r="J30" s="924"/>
      <c r="K30" s="924"/>
      <c r="L30" s="924"/>
      <c r="M30" s="924"/>
      <c r="N30" s="924"/>
      <c r="O30" s="924"/>
      <c r="P30" s="925"/>
      <c r="Q30" s="926">
        <v>530</v>
      </c>
      <c r="R30" s="927"/>
      <c r="S30" s="927"/>
      <c r="T30" s="927"/>
      <c r="U30" s="927"/>
      <c r="V30" s="927">
        <v>517</v>
      </c>
      <c r="W30" s="927"/>
      <c r="X30" s="927"/>
      <c r="Y30" s="927"/>
      <c r="Z30" s="927"/>
      <c r="AA30" s="927">
        <v>13</v>
      </c>
      <c r="AB30" s="927"/>
      <c r="AC30" s="927"/>
      <c r="AD30" s="927"/>
      <c r="AE30" s="933"/>
      <c r="AF30" s="953">
        <v>13</v>
      </c>
      <c r="AG30" s="931"/>
      <c r="AH30" s="931"/>
      <c r="AI30" s="931"/>
      <c r="AJ30" s="954"/>
      <c r="AK30" s="932">
        <v>2</v>
      </c>
      <c r="AL30" s="927"/>
      <c r="AM30" s="927"/>
      <c r="AN30" s="927"/>
      <c r="AO30" s="927"/>
      <c r="AP30" s="927" t="s">
        <v>202</v>
      </c>
      <c r="AQ30" s="927"/>
      <c r="AR30" s="927"/>
      <c r="AS30" s="927"/>
      <c r="AT30" s="927"/>
      <c r="AU30" s="927" t="s">
        <v>202</v>
      </c>
      <c r="AV30" s="927"/>
      <c r="AW30" s="927"/>
      <c r="AX30" s="927"/>
      <c r="AY30" s="927"/>
      <c r="AZ30" s="960" t="s">
        <v>202</v>
      </c>
      <c r="BA30" s="960"/>
      <c r="BB30" s="960"/>
      <c r="BC30" s="960"/>
      <c r="BD30" s="960"/>
      <c r="BE30" s="928"/>
      <c r="BF30" s="928"/>
      <c r="BG30" s="928"/>
      <c r="BH30" s="928"/>
      <c r="BI30" s="929"/>
      <c r="BJ30" s="61"/>
      <c r="BK30" s="61"/>
      <c r="BL30" s="61"/>
      <c r="BM30" s="61"/>
      <c r="BN30" s="61"/>
      <c r="BO30" s="60"/>
      <c r="BP30" s="60"/>
      <c r="BQ30" s="57">
        <v>24</v>
      </c>
      <c r="BR30" s="77"/>
      <c r="BS30" s="923"/>
      <c r="BT30" s="924"/>
      <c r="BU30" s="924"/>
      <c r="BV30" s="924"/>
      <c r="BW30" s="924"/>
      <c r="BX30" s="924"/>
      <c r="BY30" s="924"/>
      <c r="BZ30" s="924"/>
      <c r="CA30" s="924"/>
      <c r="CB30" s="924"/>
      <c r="CC30" s="924"/>
      <c r="CD30" s="924"/>
      <c r="CE30" s="924"/>
      <c r="CF30" s="924"/>
      <c r="CG30" s="925"/>
      <c r="CH30" s="930"/>
      <c r="CI30" s="931"/>
      <c r="CJ30" s="931"/>
      <c r="CK30" s="931"/>
      <c r="CL30" s="941"/>
      <c r="CM30" s="930"/>
      <c r="CN30" s="931"/>
      <c r="CO30" s="931"/>
      <c r="CP30" s="931"/>
      <c r="CQ30" s="941"/>
      <c r="CR30" s="930"/>
      <c r="CS30" s="931"/>
      <c r="CT30" s="931"/>
      <c r="CU30" s="931"/>
      <c r="CV30" s="941"/>
      <c r="CW30" s="930"/>
      <c r="CX30" s="931"/>
      <c r="CY30" s="931"/>
      <c r="CZ30" s="931"/>
      <c r="DA30" s="941"/>
      <c r="DB30" s="930"/>
      <c r="DC30" s="931"/>
      <c r="DD30" s="931"/>
      <c r="DE30" s="931"/>
      <c r="DF30" s="941"/>
      <c r="DG30" s="930"/>
      <c r="DH30" s="931"/>
      <c r="DI30" s="931"/>
      <c r="DJ30" s="931"/>
      <c r="DK30" s="941"/>
      <c r="DL30" s="930"/>
      <c r="DM30" s="931"/>
      <c r="DN30" s="931"/>
      <c r="DO30" s="931"/>
      <c r="DP30" s="941"/>
      <c r="DQ30" s="930"/>
      <c r="DR30" s="931"/>
      <c r="DS30" s="931"/>
      <c r="DT30" s="931"/>
      <c r="DU30" s="941"/>
      <c r="DV30" s="923"/>
      <c r="DW30" s="924"/>
      <c r="DX30" s="924"/>
      <c r="DY30" s="924"/>
      <c r="DZ30" s="942"/>
      <c r="EA30" s="53"/>
    </row>
    <row r="31" spans="1:131" ht="26.25" customHeight="1" x14ac:dyDescent="0.15">
      <c r="A31" s="59">
        <v>4</v>
      </c>
      <c r="B31" s="923" t="s">
        <v>460</v>
      </c>
      <c r="C31" s="924"/>
      <c r="D31" s="924"/>
      <c r="E31" s="924"/>
      <c r="F31" s="924"/>
      <c r="G31" s="924"/>
      <c r="H31" s="924"/>
      <c r="I31" s="924"/>
      <c r="J31" s="924"/>
      <c r="K31" s="924"/>
      <c r="L31" s="924"/>
      <c r="M31" s="924"/>
      <c r="N31" s="924"/>
      <c r="O31" s="924"/>
      <c r="P31" s="925"/>
      <c r="Q31" s="926">
        <v>12</v>
      </c>
      <c r="R31" s="927"/>
      <c r="S31" s="927"/>
      <c r="T31" s="927"/>
      <c r="U31" s="927"/>
      <c r="V31" s="927">
        <v>12</v>
      </c>
      <c r="W31" s="927"/>
      <c r="X31" s="927"/>
      <c r="Y31" s="927"/>
      <c r="Z31" s="927"/>
      <c r="AA31" s="927" t="s">
        <v>202</v>
      </c>
      <c r="AB31" s="927"/>
      <c r="AC31" s="927"/>
      <c r="AD31" s="927"/>
      <c r="AE31" s="933"/>
      <c r="AF31" s="953" t="s">
        <v>202</v>
      </c>
      <c r="AG31" s="931"/>
      <c r="AH31" s="931"/>
      <c r="AI31" s="931"/>
      <c r="AJ31" s="954"/>
      <c r="AK31" s="932">
        <v>165</v>
      </c>
      <c r="AL31" s="927"/>
      <c r="AM31" s="927"/>
      <c r="AN31" s="927"/>
      <c r="AO31" s="927"/>
      <c r="AP31" s="927" t="s">
        <v>202</v>
      </c>
      <c r="AQ31" s="927"/>
      <c r="AR31" s="927"/>
      <c r="AS31" s="927"/>
      <c r="AT31" s="927"/>
      <c r="AU31" s="927" t="s">
        <v>202</v>
      </c>
      <c r="AV31" s="927"/>
      <c r="AW31" s="927"/>
      <c r="AX31" s="927"/>
      <c r="AY31" s="927"/>
      <c r="AZ31" s="960" t="s">
        <v>202</v>
      </c>
      <c r="BA31" s="960"/>
      <c r="BB31" s="960"/>
      <c r="BC31" s="960"/>
      <c r="BD31" s="960"/>
      <c r="BE31" s="928"/>
      <c r="BF31" s="928"/>
      <c r="BG31" s="928"/>
      <c r="BH31" s="928"/>
      <c r="BI31" s="929"/>
      <c r="BJ31" s="61"/>
      <c r="BK31" s="61"/>
      <c r="BL31" s="61"/>
      <c r="BM31" s="61"/>
      <c r="BN31" s="61"/>
      <c r="BO31" s="60"/>
      <c r="BP31" s="60"/>
      <c r="BQ31" s="57">
        <v>25</v>
      </c>
      <c r="BR31" s="77"/>
      <c r="BS31" s="923"/>
      <c r="BT31" s="924"/>
      <c r="BU31" s="924"/>
      <c r="BV31" s="924"/>
      <c r="BW31" s="924"/>
      <c r="BX31" s="924"/>
      <c r="BY31" s="924"/>
      <c r="BZ31" s="924"/>
      <c r="CA31" s="924"/>
      <c r="CB31" s="924"/>
      <c r="CC31" s="924"/>
      <c r="CD31" s="924"/>
      <c r="CE31" s="924"/>
      <c r="CF31" s="924"/>
      <c r="CG31" s="925"/>
      <c r="CH31" s="930"/>
      <c r="CI31" s="931"/>
      <c r="CJ31" s="931"/>
      <c r="CK31" s="931"/>
      <c r="CL31" s="941"/>
      <c r="CM31" s="930"/>
      <c r="CN31" s="931"/>
      <c r="CO31" s="931"/>
      <c r="CP31" s="931"/>
      <c r="CQ31" s="941"/>
      <c r="CR31" s="930"/>
      <c r="CS31" s="931"/>
      <c r="CT31" s="931"/>
      <c r="CU31" s="931"/>
      <c r="CV31" s="941"/>
      <c r="CW31" s="930"/>
      <c r="CX31" s="931"/>
      <c r="CY31" s="931"/>
      <c r="CZ31" s="931"/>
      <c r="DA31" s="941"/>
      <c r="DB31" s="930"/>
      <c r="DC31" s="931"/>
      <c r="DD31" s="931"/>
      <c r="DE31" s="931"/>
      <c r="DF31" s="941"/>
      <c r="DG31" s="930"/>
      <c r="DH31" s="931"/>
      <c r="DI31" s="931"/>
      <c r="DJ31" s="931"/>
      <c r="DK31" s="941"/>
      <c r="DL31" s="930"/>
      <c r="DM31" s="931"/>
      <c r="DN31" s="931"/>
      <c r="DO31" s="931"/>
      <c r="DP31" s="941"/>
      <c r="DQ31" s="930"/>
      <c r="DR31" s="931"/>
      <c r="DS31" s="931"/>
      <c r="DT31" s="931"/>
      <c r="DU31" s="941"/>
      <c r="DV31" s="923"/>
      <c r="DW31" s="924"/>
      <c r="DX31" s="924"/>
      <c r="DY31" s="924"/>
      <c r="DZ31" s="942"/>
      <c r="EA31" s="53"/>
    </row>
    <row r="32" spans="1:131" ht="26.25" customHeight="1" x14ac:dyDescent="0.15">
      <c r="A32" s="59">
        <v>5</v>
      </c>
      <c r="B32" s="923" t="s">
        <v>461</v>
      </c>
      <c r="C32" s="924"/>
      <c r="D32" s="924"/>
      <c r="E32" s="924"/>
      <c r="F32" s="924"/>
      <c r="G32" s="924"/>
      <c r="H32" s="924"/>
      <c r="I32" s="924"/>
      <c r="J32" s="924"/>
      <c r="K32" s="924"/>
      <c r="L32" s="924"/>
      <c r="M32" s="924"/>
      <c r="N32" s="924"/>
      <c r="O32" s="924"/>
      <c r="P32" s="925"/>
      <c r="Q32" s="926">
        <v>218</v>
      </c>
      <c r="R32" s="927"/>
      <c r="S32" s="927"/>
      <c r="T32" s="927"/>
      <c r="U32" s="927"/>
      <c r="V32" s="927">
        <v>187</v>
      </c>
      <c r="W32" s="927"/>
      <c r="X32" s="927"/>
      <c r="Y32" s="927"/>
      <c r="Z32" s="927"/>
      <c r="AA32" s="927">
        <v>31</v>
      </c>
      <c r="AB32" s="927"/>
      <c r="AC32" s="927"/>
      <c r="AD32" s="927"/>
      <c r="AE32" s="933"/>
      <c r="AF32" s="953">
        <v>468</v>
      </c>
      <c r="AG32" s="931"/>
      <c r="AH32" s="931"/>
      <c r="AI32" s="931"/>
      <c r="AJ32" s="954"/>
      <c r="AK32" s="932">
        <v>0</v>
      </c>
      <c r="AL32" s="927"/>
      <c r="AM32" s="927"/>
      <c r="AN32" s="927"/>
      <c r="AO32" s="927"/>
      <c r="AP32" s="927">
        <v>214</v>
      </c>
      <c r="AQ32" s="927"/>
      <c r="AR32" s="927"/>
      <c r="AS32" s="927"/>
      <c r="AT32" s="927"/>
      <c r="AU32" s="927">
        <v>6</v>
      </c>
      <c r="AV32" s="927"/>
      <c r="AW32" s="927"/>
      <c r="AX32" s="927"/>
      <c r="AY32" s="927"/>
      <c r="AZ32" s="960" t="s">
        <v>202</v>
      </c>
      <c r="BA32" s="960"/>
      <c r="BB32" s="960"/>
      <c r="BC32" s="960"/>
      <c r="BD32" s="960"/>
      <c r="BE32" s="928" t="s">
        <v>462</v>
      </c>
      <c r="BF32" s="928"/>
      <c r="BG32" s="928"/>
      <c r="BH32" s="928"/>
      <c r="BI32" s="929"/>
      <c r="BJ32" s="61"/>
      <c r="BK32" s="61"/>
      <c r="BL32" s="61"/>
      <c r="BM32" s="61"/>
      <c r="BN32" s="61"/>
      <c r="BO32" s="60"/>
      <c r="BP32" s="60"/>
      <c r="BQ32" s="57">
        <v>26</v>
      </c>
      <c r="BR32" s="77"/>
      <c r="BS32" s="923"/>
      <c r="BT32" s="924"/>
      <c r="BU32" s="924"/>
      <c r="BV32" s="924"/>
      <c r="BW32" s="924"/>
      <c r="BX32" s="924"/>
      <c r="BY32" s="924"/>
      <c r="BZ32" s="924"/>
      <c r="CA32" s="924"/>
      <c r="CB32" s="924"/>
      <c r="CC32" s="924"/>
      <c r="CD32" s="924"/>
      <c r="CE32" s="924"/>
      <c r="CF32" s="924"/>
      <c r="CG32" s="925"/>
      <c r="CH32" s="930"/>
      <c r="CI32" s="931"/>
      <c r="CJ32" s="931"/>
      <c r="CK32" s="931"/>
      <c r="CL32" s="941"/>
      <c r="CM32" s="930"/>
      <c r="CN32" s="931"/>
      <c r="CO32" s="931"/>
      <c r="CP32" s="931"/>
      <c r="CQ32" s="941"/>
      <c r="CR32" s="930"/>
      <c r="CS32" s="931"/>
      <c r="CT32" s="931"/>
      <c r="CU32" s="931"/>
      <c r="CV32" s="941"/>
      <c r="CW32" s="930"/>
      <c r="CX32" s="931"/>
      <c r="CY32" s="931"/>
      <c r="CZ32" s="931"/>
      <c r="DA32" s="941"/>
      <c r="DB32" s="930"/>
      <c r="DC32" s="931"/>
      <c r="DD32" s="931"/>
      <c r="DE32" s="931"/>
      <c r="DF32" s="941"/>
      <c r="DG32" s="930"/>
      <c r="DH32" s="931"/>
      <c r="DI32" s="931"/>
      <c r="DJ32" s="931"/>
      <c r="DK32" s="941"/>
      <c r="DL32" s="930"/>
      <c r="DM32" s="931"/>
      <c r="DN32" s="931"/>
      <c r="DO32" s="931"/>
      <c r="DP32" s="941"/>
      <c r="DQ32" s="930"/>
      <c r="DR32" s="931"/>
      <c r="DS32" s="931"/>
      <c r="DT32" s="931"/>
      <c r="DU32" s="941"/>
      <c r="DV32" s="923"/>
      <c r="DW32" s="924"/>
      <c r="DX32" s="924"/>
      <c r="DY32" s="924"/>
      <c r="DZ32" s="942"/>
      <c r="EA32" s="53"/>
    </row>
    <row r="33" spans="1:131" ht="26.25" customHeight="1" x14ac:dyDescent="0.15">
      <c r="A33" s="59">
        <v>6</v>
      </c>
      <c r="B33" s="923" t="s">
        <v>51</v>
      </c>
      <c r="C33" s="924"/>
      <c r="D33" s="924"/>
      <c r="E33" s="924"/>
      <c r="F33" s="924"/>
      <c r="G33" s="924"/>
      <c r="H33" s="924"/>
      <c r="I33" s="924"/>
      <c r="J33" s="924"/>
      <c r="K33" s="924"/>
      <c r="L33" s="924"/>
      <c r="M33" s="924"/>
      <c r="N33" s="924"/>
      <c r="O33" s="924"/>
      <c r="P33" s="925"/>
      <c r="Q33" s="926">
        <v>535</v>
      </c>
      <c r="R33" s="927"/>
      <c r="S33" s="927"/>
      <c r="T33" s="927"/>
      <c r="U33" s="927"/>
      <c r="V33" s="927">
        <v>448</v>
      </c>
      <c r="W33" s="927"/>
      <c r="X33" s="927"/>
      <c r="Y33" s="927"/>
      <c r="Z33" s="927"/>
      <c r="AA33" s="927">
        <v>87</v>
      </c>
      <c r="AB33" s="927"/>
      <c r="AC33" s="927"/>
      <c r="AD33" s="927"/>
      <c r="AE33" s="933"/>
      <c r="AF33" s="953">
        <v>80</v>
      </c>
      <c r="AG33" s="931"/>
      <c r="AH33" s="931"/>
      <c r="AI33" s="931"/>
      <c r="AJ33" s="954"/>
      <c r="AK33" s="932">
        <v>337</v>
      </c>
      <c r="AL33" s="927"/>
      <c r="AM33" s="927"/>
      <c r="AN33" s="927"/>
      <c r="AO33" s="927"/>
      <c r="AP33" s="927">
        <v>1176</v>
      </c>
      <c r="AQ33" s="927"/>
      <c r="AR33" s="927"/>
      <c r="AS33" s="927"/>
      <c r="AT33" s="927"/>
      <c r="AU33" s="927">
        <v>1049</v>
      </c>
      <c r="AV33" s="927"/>
      <c r="AW33" s="927"/>
      <c r="AX33" s="927"/>
      <c r="AY33" s="927"/>
      <c r="AZ33" s="960" t="s">
        <v>202</v>
      </c>
      <c r="BA33" s="960"/>
      <c r="BB33" s="960"/>
      <c r="BC33" s="960"/>
      <c r="BD33" s="960"/>
      <c r="BE33" s="928" t="s">
        <v>24</v>
      </c>
      <c r="BF33" s="928"/>
      <c r="BG33" s="928"/>
      <c r="BH33" s="928"/>
      <c r="BI33" s="929"/>
      <c r="BJ33" s="61"/>
      <c r="BK33" s="61"/>
      <c r="BL33" s="61"/>
      <c r="BM33" s="61"/>
      <c r="BN33" s="61"/>
      <c r="BO33" s="60"/>
      <c r="BP33" s="60"/>
      <c r="BQ33" s="57">
        <v>27</v>
      </c>
      <c r="BR33" s="77"/>
      <c r="BS33" s="923"/>
      <c r="BT33" s="924"/>
      <c r="BU33" s="924"/>
      <c r="BV33" s="924"/>
      <c r="BW33" s="924"/>
      <c r="BX33" s="924"/>
      <c r="BY33" s="924"/>
      <c r="BZ33" s="924"/>
      <c r="CA33" s="924"/>
      <c r="CB33" s="924"/>
      <c r="CC33" s="924"/>
      <c r="CD33" s="924"/>
      <c r="CE33" s="924"/>
      <c r="CF33" s="924"/>
      <c r="CG33" s="925"/>
      <c r="CH33" s="930"/>
      <c r="CI33" s="931"/>
      <c r="CJ33" s="931"/>
      <c r="CK33" s="931"/>
      <c r="CL33" s="941"/>
      <c r="CM33" s="930"/>
      <c r="CN33" s="931"/>
      <c r="CO33" s="931"/>
      <c r="CP33" s="931"/>
      <c r="CQ33" s="941"/>
      <c r="CR33" s="930"/>
      <c r="CS33" s="931"/>
      <c r="CT33" s="931"/>
      <c r="CU33" s="931"/>
      <c r="CV33" s="941"/>
      <c r="CW33" s="930"/>
      <c r="CX33" s="931"/>
      <c r="CY33" s="931"/>
      <c r="CZ33" s="931"/>
      <c r="DA33" s="941"/>
      <c r="DB33" s="930"/>
      <c r="DC33" s="931"/>
      <c r="DD33" s="931"/>
      <c r="DE33" s="931"/>
      <c r="DF33" s="941"/>
      <c r="DG33" s="930"/>
      <c r="DH33" s="931"/>
      <c r="DI33" s="931"/>
      <c r="DJ33" s="931"/>
      <c r="DK33" s="941"/>
      <c r="DL33" s="930"/>
      <c r="DM33" s="931"/>
      <c r="DN33" s="931"/>
      <c r="DO33" s="931"/>
      <c r="DP33" s="941"/>
      <c r="DQ33" s="930"/>
      <c r="DR33" s="931"/>
      <c r="DS33" s="931"/>
      <c r="DT33" s="931"/>
      <c r="DU33" s="941"/>
      <c r="DV33" s="923"/>
      <c r="DW33" s="924"/>
      <c r="DX33" s="924"/>
      <c r="DY33" s="924"/>
      <c r="DZ33" s="942"/>
      <c r="EA33" s="53"/>
    </row>
    <row r="34" spans="1:131" ht="26.25" customHeight="1" x14ac:dyDescent="0.15">
      <c r="A34" s="59">
        <v>7</v>
      </c>
      <c r="B34" s="923" t="s">
        <v>464</v>
      </c>
      <c r="C34" s="924"/>
      <c r="D34" s="924"/>
      <c r="E34" s="924"/>
      <c r="F34" s="924"/>
      <c r="G34" s="924"/>
      <c r="H34" s="924"/>
      <c r="I34" s="924"/>
      <c r="J34" s="924"/>
      <c r="K34" s="924"/>
      <c r="L34" s="924"/>
      <c r="M34" s="924"/>
      <c r="N34" s="924"/>
      <c r="O34" s="924"/>
      <c r="P34" s="925"/>
      <c r="Q34" s="926">
        <v>654</v>
      </c>
      <c r="R34" s="927"/>
      <c r="S34" s="927"/>
      <c r="T34" s="927"/>
      <c r="U34" s="927"/>
      <c r="V34" s="927">
        <v>540</v>
      </c>
      <c r="W34" s="927"/>
      <c r="X34" s="927"/>
      <c r="Y34" s="927"/>
      <c r="Z34" s="927"/>
      <c r="AA34" s="927">
        <v>114</v>
      </c>
      <c r="AB34" s="927"/>
      <c r="AC34" s="927"/>
      <c r="AD34" s="927"/>
      <c r="AE34" s="933"/>
      <c r="AF34" s="953">
        <v>119</v>
      </c>
      <c r="AG34" s="931"/>
      <c r="AH34" s="931"/>
      <c r="AI34" s="931"/>
      <c r="AJ34" s="954"/>
      <c r="AK34" s="932">
        <v>248</v>
      </c>
      <c r="AL34" s="927"/>
      <c r="AM34" s="927"/>
      <c r="AN34" s="927"/>
      <c r="AO34" s="927"/>
      <c r="AP34" s="927">
        <v>1773</v>
      </c>
      <c r="AQ34" s="927"/>
      <c r="AR34" s="927"/>
      <c r="AS34" s="927"/>
      <c r="AT34" s="927"/>
      <c r="AU34" s="927">
        <v>1376</v>
      </c>
      <c r="AV34" s="927"/>
      <c r="AW34" s="927"/>
      <c r="AX34" s="927"/>
      <c r="AY34" s="927"/>
      <c r="AZ34" s="960" t="s">
        <v>202</v>
      </c>
      <c r="BA34" s="960"/>
      <c r="BB34" s="960"/>
      <c r="BC34" s="960"/>
      <c r="BD34" s="960"/>
      <c r="BE34" s="928" t="s">
        <v>24</v>
      </c>
      <c r="BF34" s="928"/>
      <c r="BG34" s="928"/>
      <c r="BH34" s="928"/>
      <c r="BI34" s="929"/>
      <c r="BJ34" s="61"/>
      <c r="BK34" s="61"/>
      <c r="BL34" s="61"/>
      <c r="BM34" s="61"/>
      <c r="BN34" s="61"/>
      <c r="BO34" s="60"/>
      <c r="BP34" s="60"/>
      <c r="BQ34" s="57">
        <v>28</v>
      </c>
      <c r="BR34" s="77"/>
      <c r="BS34" s="923"/>
      <c r="BT34" s="924"/>
      <c r="BU34" s="924"/>
      <c r="BV34" s="924"/>
      <c r="BW34" s="924"/>
      <c r="BX34" s="924"/>
      <c r="BY34" s="924"/>
      <c r="BZ34" s="924"/>
      <c r="CA34" s="924"/>
      <c r="CB34" s="924"/>
      <c r="CC34" s="924"/>
      <c r="CD34" s="924"/>
      <c r="CE34" s="924"/>
      <c r="CF34" s="924"/>
      <c r="CG34" s="925"/>
      <c r="CH34" s="930"/>
      <c r="CI34" s="931"/>
      <c r="CJ34" s="931"/>
      <c r="CK34" s="931"/>
      <c r="CL34" s="941"/>
      <c r="CM34" s="930"/>
      <c r="CN34" s="931"/>
      <c r="CO34" s="931"/>
      <c r="CP34" s="931"/>
      <c r="CQ34" s="941"/>
      <c r="CR34" s="930"/>
      <c r="CS34" s="931"/>
      <c r="CT34" s="931"/>
      <c r="CU34" s="931"/>
      <c r="CV34" s="941"/>
      <c r="CW34" s="930"/>
      <c r="CX34" s="931"/>
      <c r="CY34" s="931"/>
      <c r="CZ34" s="931"/>
      <c r="DA34" s="941"/>
      <c r="DB34" s="930"/>
      <c r="DC34" s="931"/>
      <c r="DD34" s="931"/>
      <c r="DE34" s="931"/>
      <c r="DF34" s="941"/>
      <c r="DG34" s="930"/>
      <c r="DH34" s="931"/>
      <c r="DI34" s="931"/>
      <c r="DJ34" s="931"/>
      <c r="DK34" s="941"/>
      <c r="DL34" s="930"/>
      <c r="DM34" s="931"/>
      <c r="DN34" s="931"/>
      <c r="DO34" s="931"/>
      <c r="DP34" s="941"/>
      <c r="DQ34" s="930"/>
      <c r="DR34" s="931"/>
      <c r="DS34" s="931"/>
      <c r="DT34" s="931"/>
      <c r="DU34" s="941"/>
      <c r="DV34" s="923"/>
      <c r="DW34" s="924"/>
      <c r="DX34" s="924"/>
      <c r="DY34" s="924"/>
      <c r="DZ34" s="942"/>
      <c r="EA34" s="53"/>
    </row>
    <row r="35" spans="1:131" ht="26.25" customHeight="1" x14ac:dyDescent="0.15">
      <c r="A35" s="59">
        <v>8</v>
      </c>
      <c r="B35" s="923" t="s">
        <v>109</v>
      </c>
      <c r="C35" s="924"/>
      <c r="D35" s="924"/>
      <c r="E35" s="924"/>
      <c r="F35" s="924"/>
      <c r="G35" s="924"/>
      <c r="H35" s="924"/>
      <c r="I35" s="924"/>
      <c r="J35" s="924"/>
      <c r="K35" s="924"/>
      <c r="L35" s="924"/>
      <c r="M35" s="924"/>
      <c r="N35" s="924"/>
      <c r="O35" s="924"/>
      <c r="P35" s="925"/>
      <c r="Q35" s="926">
        <v>169</v>
      </c>
      <c r="R35" s="927"/>
      <c r="S35" s="927"/>
      <c r="T35" s="927"/>
      <c r="U35" s="927"/>
      <c r="V35" s="927">
        <v>105</v>
      </c>
      <c r="W35" s="927"/>
      <c r="X35" s="927"/>
      <c r="Y35" s="927"/>
      <c r="Z35" s="927"/>
      <c r="AA35" s="927">
        <v>64</v>
      </c>
      <c r="AB35" s="927"/>
      <c r="AC35" s="927"/>
      <c r="AD35" s="927"/>
      <c r="AE35" s="933"/>
      <c r="AF35" s="953">
        <v>62</v>
      </c>
      <c r="AG35" s="931"/>
      <c r="AH35" s="931"/>
      <c r="AI35" s="931"/>
      <c r="AJ35" s="954"/>
      <c r="AK35" s="932">
        <v>143</v>
      </c>
      <c r="AL35" s="927"/>
      <c r="AM35" s="927"/>
      <c r="AN35" s="927"/>
      <c r="AO35" s="927"/>
      <c r="AP35" s="927">
        <v>613</v>
      </c>
      <c r="AQ35" s="927"/>
      <c r="AR35" s="927"/>
      <c r="AS35" s="927"/>
      <c r="AT35" s="927"/>
      <c r="AU35" s="927">
        <v>613</v>
      </c>
      <c r="AV35" s="927"/>
      <c r="AW35" s="927"/>
      <c r="AX35" s="927"/>
      <c r="AY35" s="927"/>
      <c r="AZ35" s="960" t="s">
        <v>202</v>
      </c>
      <c r="BA35" s="960"/>
      <c r="BB35" s="960"/>
      <c r="BC35" s="960"/>
      <c r="BD35" s="960"/>
      <c r="BE35" s="928" t="s">
        <v>24</v>
      </c>
      <c r="BF35" s="928"/>
      <c r="BG35" s="928"/>
      <c r="BH35" s="928"/>
      <c r="BI35" s="929"/>
      <c r="BJ35" s="61"/>
      <c r="BK35" s="61"/>
      <c r="BL35" s="61"/>
      <c r="BM35" s="61"/>
      <c r="BN35" s="61"/>
      <c r="BO35" s="60"/>
      <c r="BP35" s="60"/>
      <c r="BQ35" s="57">
        <v>29</v>
      </c>
      <c r="BR35" s="77"/>
      <c r="BS35" s="923"/>
      <c r="BT35" s="924"/>
      <c r="BU35" s="924"/>
      <c r="BV35" s="924"/>
      <c r="BW35" s="924"/>
      <c r="BX35" s="924"/>
      <c r="BY35" s="924"/>
      <c r="BZ35" s="924"/>
      <c r="CA35" s="924"/>
      <c r="CB35" s="924"/>
      <c r="CC35" s="924"/>
      <c r="CD35" s="924"/>
      <c r="CE35" s="924"/>
      <c r="CF35" s="924"/>
      <c r="CG35" s="925"/>
      <c r="CH35" s="930"/>
      <c r="CI35" s="931"/>
      <c r="CJ35" s="931"/>
      <c r="CK35" s="931"/>
      <c r="CL35" s="941"/>
      <c r="CM35" s="930"/>
      <c r="CN35" s="931"/>
      <c r="CO35" s="931"/>
      <c r="CP35" s="931"/>
      <c r="CQ35" s="941"/>
      <c r="CR35" s="930"/>
      <c r="CS35" s="931"/>
      <c r="CT35" s="931"/>
      <c r="CU35" s="931"/>
      <c r="CV35" s="941"/>
      <c r="CW35" s="930"/>
      <c r="CX35" s="931"/>
      <c r="CY35" s="931"/>
      <c r="CZ35" s="931"/>
      <c r="DA35" s="941"/>
      <c r="DB35" s="930"/>
      <c r="DC35" s="931"/>
      <c r="DD35" s="931"/>
      <c r="DE35" s="931"/>
      <c r="DF35" s="941"/>
      <c r="DG35" s="930"/>
      <c r="DH35" s="931"/>
      <c r="DI35" s="931"/>
      <c r="DJ35" s="931"/>
      <c r="DK35" s="941"/>
      <c r="DL35" s="930"/>
      <c r="DM35" s="931"/>
      <c r="DN35" s="931"/>
      <c r="DO35" s="931"/>
      <c r="DP35" s="941"/>
      <c r="DQ35" s="930"/>
      <c r="DR35" s="931"/>
      <c r="DS35" s="931"/>
      <c r="DT35" s="931"/>
      <c r="DU35" s="941"/>
      <c r="DV35" s="923"/>
      <c r="DW35" s="924"/>
      <c r="DX35" s="924"/>
      <c r="DY35" s="924"/>
      <c r="DZ35" s="942"/>
      <c r="EA35" s="53"/>
    </row>
    <row r="36" spans="1:131" ht="26.25" customHeight="1" x14ac:dyDescent="0.15">
      <c r="A36" s="59">
        <v>9</v>
      </c>
      <c r="B36" s="923" t="s">
        <v>465</v>
      </c>
      <c r="C36" s="924"/>
      <c r="D36" s="924"/>
      <c r="E36" s="924"/>
      <c r="F36" s="924"/>
      <c r="G36" s="924"/>
      <c r="H36" s="924"/>
      <c r="I36" s="924"/>
      <c r="J36" s="924"/>
      <c r="K36" s="924"/>
      <c r="L36" s="924"/>
      <c r="M36" s="924"/>
      <c r="N36" s="924"/>
      <c r="O36" s="924"/>
      <c r="P36" s="925"/>
      <c r="Q36" s="926">
        <v>52</v>
      </c>
      <c r="R36" s="927"/>
      <c r="S36" s="927"/>
      <c r="T36" s="927"/>
      <c r="U36" s="927"/>
      <c r="V36" s="927">
        <v>35</v>
      </c>
      <c r="W36" s="927"/>
      <c r="X36" s="927"/>
      <c r="Y36" s="927"/>
      <c r="Z36" s="927"/>
      <c r="AA36" s="927">
        <v>17</v>
      </c>
      <c r="AB36" s="927"/>
      <c r="AC36" s="927"/>
      <c r="AD36" s="927"/>
      <c r="AE36" s="933"/>
      <c r="AF36" s="953">
        <v>15</v>
      </c>
      <c r="AG36" s="931"/>
      <c r="AH36" s="931"/>
      <c r="AI36" s="931"/>
      <c r="AJ36" s="954"/>
      <c r="AK36" s="932">
        <v>45</v>
      </c>
      <c r="AL36" s="927"/>
      <c r="AM36" s="927"/>
      <c r="AN36" s="927"/>
      <c r="AO36" s="927"/>
      <c r="AP36" s="927">
        <v>150</v>
      </c>
      <c r="AQ36" s="927"/>
      <c r="AR36" s="927"/>
      <c r="AS36" s="927"/>
      <c r="AT36" s="927"/>
      <c r="AU36" s="927">
        <v>150</v>
      </c>
      <c r="AV36" s="927"/>
      <c r="AW36" s="927"/>
      <c r="AX36" s="927"/>
      <c r="AY36" s="927"/>
      <c r="AZ36" s="960" t="s">
        <v>202</v>
      </c>
      <c r="BA36" s="960"/>
      <c r="BB36" s="960"/>
      <c r="BC36" s="960"/>
      <c r="BD36" s="960"/>
      <c r="BE36" s="928" t="s">
        <v>24</v>
      </c>
      <c r="BF36" s="928"/>
      <c r="BG36" s="928"/>
      <c r="BH36" s="928"/>
      <c r="BI36" s="929"/>
      <c r="BJ36" s="61"/>
      <c r="BK36" s="61"/>
      <c r="BL36" s="61"/>
      <c r="BM36" s="61"/>
      <c r="BN36" s="61"/>
      <c r="BO36" s="60"/>
      <c r="BP36" s="60"/>
      <c r="BQ36" s="57">
        <v>30</v>
      </c>
      <c r="BR36" s="77"/>
      <c r="BS36" s="923"/>
      <c r="BT36" s="924"/>
      <c r="BU36" s="924"/>
      <c r="BV36" s="924"/>
      <c r="BW36" s="924"/>
      <c r="BX36" s="924"/>
      <c r="BY36" s="924"/>
      <c r="BZ36" s="924"/>
      <c r="CA36" s="924"/>
      <c r="CB36" s="924"/>
      <c r="CC36" s="924"/>
      <c r="CD36" s="924"/>
      <c r="CE36" s="924"/>
      <c r="CF36" s="924"/>
      <c r="CG36" s="925"/>
      <c r="CH36" s="930"/>
      <c r="CI36" s="931"/>
      <c r="CJ36" s="931"/>
      <c r="CK36" s="931"/>
      <c r="CL36" s="941"/>
      <c r="CM36" s="930"/>
      <c r="CN36" s="931"/>
      <c r="CO36" s="931"/>
      <c r="CP36" s="931"/>
      <c r="CQ36" s="941"/>
      <c r="CR36" s="930"/>
      <c r="CS36" s="931"/>
      <c r="CT36" s="931"/>
      <c r="CU36" s="931"/>
      <c r="CV36" s="941"/>
      <c r="CW36" s="930"/>
      <c r="CX36" s="931"/>
      <c r="CY36" s="931"/>
      <c r="CZ36" s="931"/>
      <c r="DA36" s="941"/>
      <c r="DB36" s="930"/>
      <c r="DC36" s="931"/>
      <c r="DD36" s="931"/>
      <c r="DE36" s="931"/>
      <c r="DF36" s="941"/>
      <c r="DG36" s="930"/>
      <c r="DH36" s="931"/>
      <c r="DI36" s="931"/>
      <c r="DJ36" s="931"/>
      <c r="DK36" s="941"/>
      <c r="DL36" s="930"/>
      <c r="DM36" s="931"/>
      <c r="DN36" s="931"/>
      <c r="DO36" s="931"/>
      <c r="DP36" s="941"/>
      <c r="DQ36" s="930"/>
      <c r="DR36" s="931"/>
      <c r="DS36" s="931"/>
      <c r="DT36" s="931"/>
      <c r="DU36" s="941"/>
      <c r="DV36" s="923"/>
      <c r="DW36" s="924"/>
      <c r="DX36" s="924"/>
      <c r="DY36" s="924"/>
      <c r="DZ36" s="942"/>
      <c r="EA36" s="53"/>
    </row>
    <row r="37" spans="1:131" ht="26.25" customHeight="1" x14ac:dyDescent="0.15">
      <c r="A37" s="59">
        <v>10</v>
      </c>
      <c r="B37" s="923"/>
      <c r="C37" s="924"/>
      <c r="D37" s="924"/>
      <c r="E37" s="924"/>
      <c r="F37" s="924"/>
      <c r="G37" s="924"/>
      <c r="H37" s="924"/>
      <c r="I37" s="924"/>
      <c r="J37" s="924"/>
      <c r="K37" s="924"/>
      <c r="L37" s="924"/>
      <c r="M37" s="924"/>
      <c r="N37" s="924"/>
      <c r="O37" s="924"/>
      <c r="P37" s="925"/>
      <c r="Q37" s="926"/>
      <c r="R37" s="927"/>
      <c r="S37" s="927"/>
      <c r="T37" s="927"/>
      <c r="U37" s="927"/>
      <c r="V37" s="927"/>
      <c r="W37" s="927"/>
      <c r="X37" s="927"/>
      <c r="Y37" s="927"/>
      <c r="Z37" s="927"/>
      <c r="AA37" s="927"/>
      <c r="AB37" s="927"/>
      <c r="AC37" s="927"/>
      <c r="AD37" s="927"/>
      <c r="AE37" s="933"/>
      <c r="AF37" s="953"/>
      <c r="AG37" s="931"/>
      <c r="AH37" s="931"/>
      <c r="AI37" s="931"/>
      <c r="AJ37" s="954"/>
      <c r="AK37" s="932"/>
      <c r="AL37" s="927"/>
      <c r="AM37" s="927"/>
      <c r="AN37" s="927"/>
      <c r="AO37" s="927"/>
      <c r="AP37" s="927"/>
      <c r="AQ37" s="927"/>
      <c r="AR37" s="927"/>
      <c r="AS37" s="927"/>
      <c r="AT37" s="927"/>
      <c r="AU37" s="927"/>
      <c r="AV37" s="927"/>
      <c r="AW37" s="927"/>
      <c r="AX37" s="927"/>
      <c r="AY37" s="927"/>
      <c r="AZ37" s="960"/>
      <c r="BA37" s="960"/>
      <c r="BB37" s="960"/>
      <c r="BC37" s="960"/>
      <c r="BD37" s="960"/>
      <c r="BE37" s="928"/>
      <c r="BF37" s="928"/>
      <c r="BG37" s="928"/>
      <c r="BH37" s="928"/>
      <c r="BI37" s="929"/>
      <c r="BJ37" s="61"/>
      <c r="BK37" s="61"/>
      <c r="BL37" s="61"/>
      <c r="BM37" s="61"/>
      <c r="BN37" s="61"/>
      <c r="BO37" s="60"/>
      <c r="BP37" s="60"/>
      <c r="BQ37" s="57">
        <v>31</v>
      </c>
      <c r="BR37" s="77"/>
      <c r="BS37" s="923"/>
      <c r="BT37" s="924"/>
      <c r="BU37" s="924"/>
      <c r="BV37" s="924"/>
      <c r="BW37" s="924"/>
      <c r="BX37" s="924"/>
      <c r="BY37" s="924"/>
      <c r="BZ37" s="924"/>
      <c r="CA37" s="924"/>
      <c r="CB37" s="924"/>
      <c r="CC37" s="924"/>
      <c r="CD37" s="924"/>
      <c r="CE37" s="924"/>
      <c r="CF37" s="924"/>
      <c r="CG37" s="925"/>
      <c r="CH37" s="930"/>
      <c r="CI37" s="931"/>
      <c r="CJ37" s="931"/>
      <c r="CK37" s="931"/>
      <c r="CL37" s="941"/>
      <c r="CM37" s="930"/>
      <c r="CN37" s="931"/>
      <c r="CO37" s="931"/>
      <c r="CP37" s="931"/>
      <c r="CQ37" s="941"/>
      <c r="CR37" s="930"/>
      <c r="CS37" s="931"/>
      <c r="CT37" s="931"/>
      <c r="CU37" s="931"/>
      <c r="CV37" s="941"/>
      <c r="CW37" s="930"/>
      <c r="CX37" s="931"/>
      <c r="CY37" s="931"/>
      <c r="CZ37" s="931"/>
      <c r="DA37" s="941"/>
      <c r="DB37" s="930"/>
      <c r="DC37" s="931"/>
      <c r="DD37" s="931"/>
      <c r="DE37" s="931"/>
      <c r="DF37" s="941"/>
      <c r="DG37" s="930"/>
      <c r="DH37" s="931"/>
      <c r="DI37" s="931"/>
      <c r="DJ37" s="931"/>
      <c r="DK37" s="941"/>
      <c r="DL37" s="930"/>
      <c r="DM37" s="931"/>
      <c r="DN37" s="931"/>
      <c r="DO37" s="931"/>
      <c r="DP37" s="941"/>
      <c r="DQ37" s="930"/>
      <c r="DR37" s="931"/>
      <c r="DS37" s="931"/>
      <c r="DT37" s="931"/>
      <c r="DU37" s="941"/>
      <c r="DV37" s="923"/>
      <c r="DW37" s="924"/>
      <c r="DX37" s="924"/>
      <c r="DY37" s="924"/>
      <c r="DZ37" s="942"/>
      <c r="EA37" s="53"/>
    </row>
    <row r="38" spans="1:131" ht="26.25" customHeight="1" x14ac:dyDescent="0.15">
      <c r="A38" s="59">
        <v>11</v>
      </c>
      <c r="B38" s="923"/>
      <c r="C38" s="924"/>
      <c r="D38" s="924"/>
      <c r="E38" s="924"/>
      <c r="F38" s="924"/>
      <c r="G38" s="924"/>
      <c r="H38" s="924"/>
      <c r="I38" s="924"/>
      <c r="J38" s="924"/>
      <c r="K38" s="924"/>
      <c r="L38" s="924"/>
      <c r="M38" s="924"/>
      <c r="N38" s="924"/>
      <c r="O38" s="924"/>
      <c r="P38" s="925"/>
      <c r="Q38" s="926"/>
      <c r="R38" s="927"/>
      <c r="S38" s="927"/>
      <c r="T38" s="927"/>
      <c r="U38" s="927"/>
      <c r="V38" s="927"/>
      <c r="W38" s="927"/>
      <c r="X38" s="927"/>
      <c r="Y38" s="927"/>
      <c r="Z38" s="927"/>
      <c r="AA38" s="927"/>
      <c r="AB38" s="927"/>
      <c r="AC38" s="927"/>
      <c r="AD38" s="927"/>
      <c r="AE38" s="933"/>
      <c r="AF38" s="953"/>
      <c r="AG38" s="931"/>
      <c r="AH38" s="931"/>
      <c r="AI38" s="931"/>
      <c r="AJ38" s="954"/>
      <c r="AK38" s="932"/>
      <c r="AL38" s="927"/>
      <c r="AM38" s="927"/>
      <c r="AN38" s="927"/>
      <c r="AO38" s="927"/>
      <c r="AP38" s="927"/>
      <c r="AQ38" s="927"/>
      <c r="AR38" s="927"/>
      <c r="AS38" s="927"/>
      <c r="AT38" s="927"/>
      <c r="AU38" s="927"/>
      <c r="AV38" s="927"/>
      <c r="AW38" s="927"/>
      <c r="AX38" s="927"/>
      <c r="AY38" s="927"/>
      <c r="AZ38" s="960"/>
      <c r="BA38" s="960"/>
      <c r="BB38" s="960"/>
      <c r="BC38" s="960"/>
      <c r="BD38" s="960"/>
      <c r="BE38" s="928"/>
      <c r="BF38" s="928"/>
      <c r="BG38" s="928"/>
      <c r="BH38" s="928"/>
      <c r="BI38" s="929"/>
      <c r="BJ38" s="61"/>
      <c r="BK38" s="61"/>
      <c r="BL38" s="61"/>
      <c r="BM38" s="61"/>
      <c r="BN38" s="61"/>
      <c r="BO38" s="60"/>
      <c r="BP38" s="60"/>
      <c r="BQ38" s="57">
        <v>32</v>
      </c>
      <c r="BR38" s="77"/>
      <c r="BS38" s="923"/>
      <c r="BT38" s="924"/>
      <c r="BU38" s="924"/>
      <c r="BV38" s="924"/>
      <c r="BW38" s="924"/>
      <c r="BX38" s="924"/>
      <c r="BY38" s="924"/>
      <c r="BZ38" s="924"/>
      <c r="CA38" s="924"/>
      <c r="CB38" s="924"/>
      <c r="CC38" s="924"/>
      <c r="CD38" s="924"/>
      <c r="CE38" s="924"/>
      <c r="CF38" s="924"/>
      <c r="CG38" s="925"/>
      <c r="CH38" s="930"/>
      <c r="CI38" s="931"/>
      <c r="CJ38" s="931"/>
      <c r="CK38" s="931"/>
      <c r="CL38" s="941"/>
      <c r="CM38" s="930"/>
      <c r="CN38" s="931"/>
      <c r="CO38" s="931"/>
      <c r="CP38" s="931"/>
      <c r="CQ38" s="941"/>
      <c r="CR38" s="930"/>
      <c r="CS38" s="931"/>
      <c r="CT38" s="931"/>
      <c r="CU38" s="931"/>
      <c r="CV38" s="941"/>
      <c r="CW38" s="930"/>
      <c r="CX38" s="931"/>
      <c r="CY38" s="931"/>
      <c r="CZ38" s="931"/>
      <c r="DA38" s="941"/>
      <c r="DB38" s="930"/>
      <c r="DC38" s="931"/>
      <c r="DD38" s="931"/>
      <c r="DE38" s="931"/>
      <c r="DF38" s="941"/>
      <c r="DG38" s="930"/>
      <c r="DH38" s="931"/>
      <c r="DI38" s="931"/>
      <c r="DJ38" s="931"/>
      <c r="DK38" s="941"/>
      <c r="DL38" s="930"/>
      <c r="DM38" s="931"/>
      <c r="DN38" s="931"/>
      <c r="DO38" s="931"/>
      <c r="DP38" s="941"/>
      <c r="DQ38" s="930"/>
      <c r="DR38" s="931"/>
      <c r="DS38" s="931"/>
      <c r="DT38" s="931"/>
      <c r="DU38" s="941"/>
      <c r="DV38" s="923"/>
      <c r="DW38" s="924"/>
      <c r="DX38" s="924"/>
      <c r="DY38" s="924"/>
      <c r="DZ38" s="942"/>
      <c r="EA38" s="53"/>
    </row>
    <row r="39" spans="1:131" ht="26.25" customHeight="1" x14ac:dyDescent="0.15">
      <c r="A39" s="59">
        <v>12</v>
      </c>
      <c r="B39" s="923"/>
      <c r="C39" s="924"/>
      <c r="D39" s="924"/>
      <c r="E39" s="924"/>
      <c r="F39" s="924"/>
      <c r="G39" s="924"/>
      <c r="H39" s="924"/>
      <c r="I39" s="924"/>
      <c r="J39" s="924"/>
      <c r="K39" s="924"/>
      <c r="L39" s="924"/>
      <c r="M39" s="924"/>
      <c r="N39" s="924"/>
      <c r="O39" s="924"/>
      <c r="P39" s="925"/>
      <c r="Q39" s="926"/>
      <c r="R39" s="927"/>
      <c r="S39" s="927"/>
      <c r="T39" s="927"/>
      <c r="U39" s="927"/>
      <c r="V39" s="927"/>
      <c r="W39" s="927"/>
      <c r="X39" s="927"/>
      <c r="Y39" s="927"/>
      <c r="Z39" s="927"/>
      <c r="AA39" s="927"/>
      <c r="AB39" s="927"/>
      <c r="AC39" s="927"/>
      <c r="AD39" s="927"/>
      <c r="AE39" s="933"/>
      <c r="AF39" s="953"/>
      <c r="AG39" s="931"/>
      <c r="AH39" s="931"/>
      <c r="AI39" s="931"/>
      <c r="AJ39" s="954"/>
      <c r="AK39" s="932"/>
      <c r="AL39" s="927"/>
      <c r="AM39" s="927"/>
      <c r="AN39" s="927"/>
      <c r="AO39" s="927"/>
      <c r="AP39" s="927"/>
      <c r="AQ39" s="927"/>
      <c r="AR39" s="927"/>
      <c r="AS39" s="927"/>
      <c r="AT39" s="927"/>
      <c r="AU39" s="927"/>
      <c r="AV39" s="927"/>
      <c r="AW39" s="927"/>
      <c r="AX39" s="927"/>
      <c r="AY39" s="927"/>
      <c r="AZ39" s="960"/>
      <c r="BA39" s="960"/>
      <c r="BB39" s="960"/>
      <c r="BC39" s="960"/>
      <c r="BD39" s="960"/>
      <c r="BE39" s="928"/>
      <c r="BF39" s="928"/>
      <c r="BG39" s="928"/>
      <c r="BH39" s="928"/>
      <c r="BI39" s="929"/>
      <c r="BJ39" s="61"/>
      <c r="BK39" s="61"/>
      <c r="BL39" s="61"/>
      <c r="BM39" s="61"/>
      <c r="BN39" s="61"/>
      <c r="BO39" s="60"/>
      <c r="BP39" s="60"/>
      <c r="BQ39" s="57">
        <v>33</v>
      </c>
      <c r="BR39" s="77"/>
      <c r="BS39" s="923"/>
      <c r="BT39" s="924"/>
      <c r="BU39" s="924"/>
      <c r="BV39" s="924"/>
      <c r="BW39" s="924"/>
      <c r="BX39" s="924"/>
      <c r="BY39" s="924"/>
      <c r="BZ39" s="924"/>
      <c r="CA39" s="924"/>
      <c r="CB39" s="924"/>
      <c r="CC39" s="924"/>
      <c r="CD39" s="924"/>
      <c r="CE39" s="924"/>
      <c r="CF39" s="924"/>
      <c r="CG39" s="925"/>
      <c r="CH39" s="930"/>
      <c r="CI39" s="931"/>
      <c r="CJ39" s="931"/>
      <c r="CK39" s="931"/>
      <c r="CL39" s="941"/>
      <c r="CM39" s="930"/>
      <c r="CN39" s="931"/>
      <c r="CO39" s="931"/>
      <c r="CP39" s="931"/>
      <c r="CQ39" s="941"/>
      <c r="CR39" s="930"/>
      <c r="CS39" s="931"/>
      <c r="CT39" s="931"/>
      <c r="CU39" s="931"/>
      <c r="CV39" s="941"/>
      <c r="CW39" s="930"/>
      <c r="CX39" s="931"/>
      <c r="CY39" s="931"/>
      <c r="CZ39" s="931"/>
      <c r="DA39" s="941"/>
      <c r="DB39" s="930"/>
      <c r="DC39" s="931"/>
      <c r="DD39" s="931"/>
      <c r="DE39" s="931"/>
      <c r="DF39" s="941"/>
      <c r="DG39" s="930"/>
      <c r="DH39" s="931"/>
      <c r="DI39" s="931"/>
      <c r="DJ39" s="931"/>
      <c r="DK39" s="941"/>
      <c r="DL39" s="930"/>
      <c r="DM39" s="931"/>
      <c r="DN39" s="931"/>
      <c r="DO39" s="931"/>
      <c r="DP39" s="941"/>
      <c r="DQ39" s="930"/>
      <c r="DR39" s="931"/>
      <c r="DS39" s="931"/>
      <c r="DT39" s="931"/>
      <c r="DU39" s="941"/>
      <c r="DV39" s="923"/>
      <c r="DW39" s="924"/>
      <c r="DX39" s="924"/>
      <c r="DY39" s="924"/>
      <c r="DZ39" s="942"/>
      <c r="EA39" s="53"/>
    </row>
    <row r="40" spans="1:131" ht="26.25" customHeight="1" x14ac:dyDescent="0.15">
      <c r="A40" s="57">
        <v>13</v>
      </c>
      <c r="B40" s="923"/>
      <c r="C40" s="924"/>
      <c r="D40" s="924"/>
      <c r="E40" s="924"/>
      <c r="F40" s="924"/>
      <c r="G40" s="924"/>
      <c r="H40" s="924"/>
      <c r="I40" s="924"/>
      <c r="J40" s="924"/>
      <c r="K40" s="924"/>
      <c r="L40" s="924"/>
      <c r="M40" s="924"/>
      <c r="N40" s="924"/>
      <c r="O40" s="924"/>
      <c r="P40" s="925"/>
      <c r="Q40" s="926"/>
      <c r="R40" s="927"/>
      <c r="S40" s="927"/>
      <c r="T40" s="927"/>
      <c r="U40" s="927"/>
      <c r="V40" s="927"/>
      <c r="W40" s="927"/>
      <c r="X40" s="927"/>
      <c r="Y40" s="927"/>
      <c r="Z40" s="927"/>
      <c r="AA40" s="927"/>
      <c r="AB40" s="927"/>
      <c r="AC40" s="927"/>
      <c r="AD40" s="927"/>
      <c r="AE40" s="933"/>
      <c r="AF40" s="953"/>
      <c r="AG40" s="931"/>
      <c r="AH40" s="931"/>
      <c r="AI40" s="931"/>
      <c r="AJ40" s="954"/>
      <c r="AK40" s="932"/>
      <c r="AL40" s="927"/>
      <c r="AM40" s="927"/>
      <c r="AN40" s="927"/>
      <c r="AO40" s="927"/>
      <c r="AP40" s="927"/>
      <c r="AQ40" s="927"/>
      <c r="AR40" s="927"/>
      <c r="AS40" s="927"/>
      <c r="AT40" s="927"/>
      <c r="AU40" s="927"/>
      <c r="AV40" s="927"/>
      <c r="AW40" s="927"/>
      <c r="AX40" s="927"/>
      <c r="AY40" s="927"/>
      <c r="AZ40" s="960"/>
      <c r="BA40" s="960"/>
      <c r="BB40" s="960"/>
      <c r="BC40" s="960"/>
      <c r="BD40" s="960"/>
      <c r="BE40" s="928"/>
      <c r="BF40" s="928"/>
      <c r="BG40" s="928"/>
      <c r="BH40" s="928"/>
      <c r="BI40" s="929"/>
      <c r="BJ40" s="61"/>
      <c r="BK40" s="61"/>
      <c r="BL40" s="61"/>
      <c r="BM40" s="61"/>
      <c r="BN40" s="61"/>
      <c r="BO40" s="60"/>
      <c r="BP40" s="60"/>
      <c r="BQ40" s="57">
        <v>34</v>
      </c>
      <c r="BR40" s="77"/>
      <c r="BS40" s="923"/>
      <c r="BT40" s="924"/>
      <c r="BU40" s="924"/>
      <c r="BV40" s="924"/>
      <c r="BW40" s="924"/>
      <c r="BX40" s="924"/>
      <c r="BY40" s="924"/>
      <c r="BZ40" s="924"/>
      <c r="CA40" s="924"/>
      <c r="CB40" s="924"/>
      <c r="CC40" s="924"/>
      <c r="CD40" s="924"/>
      <c r="CE40" s="924"/>
      <c r="CF40" s="924"/>
      <c r="CG40" s="925"/>
      <c r="CH40" s="930"/>
      <c r="CI40" s="931"/>
      <c r="CJ40" s="931"/>
      <c r="CK40" s="931"/>
      <c r="CL40" s="941"/>
      <c r="CM40" s="930"/>
      <c r="CN40" s="931"/>
      <c r="CO40" s="931"/>
      <c r="CP40" s="931"/>
      <c r="CQ40" s="941"/>
      <c r="CR40" s="930"/>
      <c r="CS40" s="931"/>
      <c r="CT40" s="931"/>
      <c r="CU40" s="931"/>
      <c r="CV40" s="941"/>
      <c r="CW40" s="930"/>
      <c r="CX40" s="931"/>
      <c r="CY40" s="931"/>
      <c r="CZ40" s="931"/>
      <c r="DA40" s="941"/>
      <c r="DB40" s="930"/>
      <c r="DC40" s="931"/>
      <c r="DD40" s="931"/>
      <c r="DE40" s="931"/>
      <c r="DF40" s="941"/>
      <c r="DG40" s="930"/>
      <c r="DH40" s="931"/>
      <c r="DI40" s="931"/>
      <c r="DJ40" s="931"/>
      <c r="DK40" s="941"/>
      <c r="DL40" s="930"/>
      <c r="DM40" s="931"/>
      <c r="DN40" s="931"/>
      <c r="DO40" s="931"/>
      <c r="DP40" s="941"/>
      <c r="DQ40" s="930"/>
      <c r="DR40" s="931"/>
      <c r="DS40" s="931"/>
      <c r="DT40" s="931"/>
      <c r="DU40" s="941"/>
      <c r="DV40" s="923"/>
      <c r="DW40" s="924"/>
      <c r="DX40" s="924"/>
      <c r="DY40" s="924"/>
      <c r="DZ40" s="942"/>
      <c r="EA40" s="53"/>
    </row>
    <row r="41" spans="1:131" ht="26.25" customHeight="1" x14ac:dyDescent="0.15">
      <c r="A41" s="57">
        <v>14</v>
      </c>
      <c r="B41" s="923"/>
      <c r="C41" s="924"/>
      <c r="D41" s="924"/>
      <c r="E41" s="924"/>
      <c r="F41" s="924"/>
      <c r="G41" s="924"/>
      <c r="H41" s="924"/>
      <c r="I41" s="924"/>
      <c r="J41" s="924"/>
      <c r="K41" s="924"/>
      <c r="L41" s="924"/>
      <c r="M41" s="924"/>
      <c r="N41" s="924"/>
      <c r="O41" s="924"/>
      <c r="P41" s="925"/>
      <c r="Q41" s="926"/>
      <c r="R41" s="927"/>
      <c r="S41" s="927"/>
      <c r="T41" s="927"/>
      <c r="U41" s="927"/>
      <c r="V41" s="927"/>
      <c r="W41" s="927"/>
      <c r="X41" s="927"/>
      <c r="Y41" s="927"/>
      <c r="Z41" s="927"/>
      <c r="AA41" s="927"/>
      <c r="AB41" s="927"/>
      <c r="AC41" s="927"/>
      <c r="AD41" s="927"/>
      <c r="AE41" s="933"/>
      <c r="AF41" s="953"/>
      <c r="AG41" s="931"/>
      <c r="AH41" s="931"/>
      <c r="AI41" s="931"/>
      <c r="AJ41" s="954"/>
      <c r="AK41" s="932"/>
      <c r="AL41" s="927"/>
      <c r="AM41" s="927"/>
      <c r="AN41" s="927"/>
      <c r="AO41" s="927"/>
      <c r="AP41" s="927"/>
      <c r="AQ41" s="927"/>
      <c r="AR41" s="927"/>
      <c r="AS41" s="927"/>
      <c r="AT41" s="927"/>
      <c r="AU41" s="927"/>
      <c r="AV41" s="927"/>
      <c r="AW41" s="927"/>
      <c r="AX41" s="927"/>
      <c r="AY41" s="927"/>
      <c r="AZ41" s="960"/>
      <c r="BA41" s="960"/>
      <c r="BB41" s="960"/>
      <c r="BC41" s="960"/>
      <c r="BD41" s="960"/>
      <c r="BE41" s="928"/>
      <c r="BF41" s="928"/>
      <c r="BG41" s="928"/>
      <c r="BH41" s="928"/>
      <c r="BI41" s="929"/>
      <c r="BJ41" s="61"/>
      <c r="BK41" s="61"/>
      <c r="BL41" s="61"/>
      <c r="BM41" s="61"/>
      <c r="BN41" s="61"/>
      <c r="BO41" s="60"/>
      <c r="BP41" s="60"/>
      <c r="BQ41" s="57">
        <v>35</v>
      </c>
      <c r="BR41" s="77"/>
      <c r="BS41" s="923"/>
      <c r="BT41" s="924"/>
      <c r="BU41" s="924"/>
      <c r="BV41" s="924"/>
      <c r="BW41" s="924"/>
      <c r="BX41" s="924"/>
      <c r="BY41" s="924"/>
      <c r="BZ41" s="924"/>
      <c r="CA41" s="924"/>
      <c r="CB41" s="924"/>
      <c r="CC41" s="924"/>
      <c r="CD41" s="924"/>
      <c r="CE41" s="924"/>
      <c r="CF41" s="924"/>
      <c r="CG41" s="925"/>
      <c r="CH41" s="930"/>
      <c r="CI41" s="931"/>
      <c r="CJ41" s="931"/>
      <c r="CK41" s="931"/>
      <c r="CL41" s="941"/>
      <c r="CM41" s="930"/>
      <c r="CN41" s="931"/>
      <c r="CO41" s="931"/>
      <c r="CP41" s="931"/>
      <c r="CQ41" s="941"/>
      <c r="CR41" s="930"/>
      <c r="CS41" s="931"/>
      <c r="CT41" s="931"/>
      <c r="CU41" s="931"/>
      <c r="CV41" s="941"/>
      <c r="CW41" s="930"/>
      <c r="CX41" s="931"/>
      <c r="CY41" s="931"/>
      <c r="CZ41" s="931"/>
      <c r="DA41" s="941"/>
      <c r="DB41" s="930"/>
      <c r="DC41" s="931"/>
      <c r="DD41" s="931"/>
      <c r="DE41" s="931"/>
      <c r="DF41" s="941"/>
      <c r="DG41" s="930"/>
      <c r="DH41" s="931"/>
      <c r="DI41" s="931"/>
      <c r="DJ41" s="931"/>
      <c r="DK41" s="941"/>
      <c r="DL41" s="930"/>
      <c r="DM41" s="931"/>
      <c r="DN41" s="931"/>
      <c r="DO41" s="931"/>
      <c r="DP41" s="941"/>
      <c r="DQ41" s="930"/>
      <c r="DR41" s="931"/>
      <c r="DS41" s="931"/>
      <c r="DT41" s="931"/>
      <c r="DU41" s="941"/>
      <c r="DV41" s="923"/>
      <c r="DW41" s="924"/>
      <c r="DX41" s="924"/>
      <c r="DY41" s="924"/>
      <c r="DZ41" s="942"/>
      <c r="EA41" s="53"/>
    </row>
    <row r="42" spans="1:131" ht="26.25" customHeight="1" x14ac:dyDescent="0.15">
      <c r="A42" s="57">
        <v>15</v>
      </c>
      <c r="B42" s="923"/>
      <c r="C42" s="924"/>
      <c r="D42" s="924"/>
      <c r="E42" s="924"/>
      <c r="F42" s="924"/>
      <c r="G42" s="924"/>
      <c r="H42" s="924"/>
      <c r="I42" s="924"/>
      <c r="J42" s="924"/>
      <c r="K42" s="924"/>
      <c r="L42" s="924"/>
      <c r="M42" s="924"/>
      <c r="N42" s="924"/>
      <c r="O42" s="924"/>
      <c r="P42" s="925"/>
      <c r="Q42" s="926"/>
      <c r="R42" s="927"/>
      <c r="S42" s="927"/>
      <c r="T42" s="927"/>
      <c r="U42" s="927"/>
      <c r="V42" s="927"/>
      <c r="W42" s="927"/>
      <c r="X42" s="927"/>
      <c r="Y42" s="927"/>
      <c r="Z42" s="927"/>
      <c r="AA42" s="927"/>
      <c r="AB42" s="927"/>
      <c r="AC42" s="927"/>
      <c r="AD42" s="927"/>
      <c r="AE42" s="933"/>
      <c r="AF42" s="953"/>
      <c r="AG42" s="931"/>
      <c r="AH42" s="931"/>
      <c r="AI42" s="931"/>
      <c r="AJ42" s="954"/>
      <c r="AK42" s="932"/>
      <c r="AL42" s="927"/>
      <c r="AM42" s="927"/>
      <c r="AN42" s="927"/>
      <c r="AO42" s="927"/>
      <c r="AP42" s="927"/>
      <c r="AQ42" s="927"/>
      <c r="AR42" s="927"/>
      <c r="AS42" s="927"/>
      <c r="AT42" s="927"/>
      <c r="AU42" s="927"/>
      <c r="AV42" s="927"/>
      <c r="AW42" s="927"/>
      <c r="AX42" s="927"/>
      <c r="AY42" s="927"/>
      <c r="AZ42" s="960"/>
      <c r="BA42" s="960"/>
      <c r="BB42" s="960"/>
      <c r="BC42" s="960"/>
      <c r="BD42" s="960"/>
      <c r="BE42" s="928"/>
      <c r="BF42" s="928"/>
      <c r="BG42" s="928"/>
      <c r="BH42" s="928"/>
      <c r="BI42" s="929"/>
      <c r="BJ42" s="61"/>
      <c r="BK42" s="61"/>
      <c r="BL42" s="61"/>
      <c r="BM42" s="61"/>
      <c r="BN42" s="61"/>
      <c r="BO42" s="60"/>
      <c r="BP42" s="60"/>
      <c r="BQ42" s="57">
        <v>36</v>
      </c>
      <c r="BR42" s="77"/>
      <c r="BS42" s="923"/>
      <c r="BT42" s="924"/>
      <c r="BU42" s="924"/>
      <c r="BV42" s="924"/>
      <c r="BW42" s="924"/>
      <c r="BX42" s="924"/>
      <c r="BY42" s="924"/>
      <c r="BZ42" s="924"/>
      <c r="CA42" s="924"/>
      <c r="CB42" s="924"/>
      <c r="CC42" s="924"/>
      <c r="CD42" s="924"/>
      <c r="CE42" s="924"/>
      <c r="CF42" s="924"/>
      <c r="CG42" s="925"/>
      <c r="CH42" s="930"/>
      <c r="CI42" s="931"/>
      <c r="CJ42" s="931"/>
      <c r="CK42" s="931"/>
      <c r="CL42" s="941"/>
      <c r="CM42" s="930"/>
      <c r="CN42" s="931"/>
      <c r="CO42" s="931"/>
      <c r="CP42" s="931"/>
      <c r="CQ42" s="941"/>
      <c r="CR42" s="930"/>
      <c r="CS42" s="931"/>
      <c r="CT42" s="931"/>
      <c r="CU42" s="931"/>
      <c r="CV42" s="941"/>
      <c r="CW42" s="930"/>
      <c r="CX42" s="931"/>
      <c r="CY42" s="931"/>
      <c r="CZ42" s="931"/>
      <c r="DA42" s="941"/>
      <c r="DB42" s="930"/>
      <c r="DC42" s="931"/>
      <c r="DD42" s="931"/>
      <c r="DE42" s="931"/>
      <c r="DF42" s="941"/>
      <c r="DG42" s="930"/>
      <c r="DH42" s="931"/>
      <c r="DI42" s="931"/>
      <c r="DJ42" s="931"/>
      <c r="DK42" s="941"/>
      <c r="DL42" s="930"/>
      <c r="DM42" s="931"/>
      <c r="DN42" s="931"/>
      <c r="DO42" s="931"/>
      <c r="DP42" s="941"/>
      <c r="DQ42" s="930"/>
      <c r="DR42" s="931"/>
      <c r="DS42" s="931"/>
      <c r="DT42" s="931"/>
      <c r="DU42" s="941"/>
      <c r="DV42" s="923"/>
      <c r="DW42" s="924"/>
      <c r="DX42" s="924"/>
      <c r="DY42" s="924"/>
      <c r="DZ42" s="942"/>
      <c r="EA42" s="53"/>
    </row>
    <row r="43" spans="1:131" ht="26.25" customHeight="1" x14ac:dyDescent="0.15">
      <c r="A43" s="57">
        <v>16</v>
      </c>
      <c r="B43" s="923"/>
      <c r="C43" s="924"/>
      <c r="D43" s="924"/>
      <c r="E43" s="924"/>
      <c r="F43" s="924"/>
      <c r="G43" s="924"/>
      <c r="H43" s="924"/>
      <c r="I43" s="924"/>
      <c r="J43" s="924"/>
      <c r="K43" s="924"/>
      <c r="L43" s="924"/>
      <c r="M43" s="924"/>
      <c r="N43" s="924"/>
      <c r="O43" s="924"/>
      <c r="P43" s="925"/>
      <c r="Q43" s="926"/>
      <c r="R43" s="927"/>
      <c r="S43" s="927"/>
      <c r="T43" s="927"/>
      <c r="U43" s="927"/>
      <c r="V43" s="927"/>
      <c r="W43" s="927"/>
      <c r="X43" s="927"/>
      <c r="Y43" s="927"/>
      <c r="Z43" s="927"/>
      <c r="AA43" s="927"/>
      <c r="AB43" s="927"/>
      <c r="AC43" s="927"/>
      <c r="AD43" s="927"/>
      <c r="AE43" s="933"/>
      <c r="AF43" s="953"/>
      <c r="AG43" s="931"/>
      <c r="AH43" s="931"/>
      <c r="AI43" s="931"/>
      <c r="AJ43" s="954"/>
      <c r="AK43" s="932"/>
      <c r="AL43" s="927"/>
      <c r="AM43" s="927"/>
      <c r="AN43" s="927"/>
      <c r="AO43" s="927"/>
      <c r="AP43" s="927"/>
      <c r="AQ43" s="927"/>
      <c r="AR43" s="927"/>
      <c r="AS43" s="927"/>
      <c r="AT43" s="927"/>
      <c r="AU43" s="927"/>
      <c r="AV43" s="927"/>
      <c r="AW43" s="927"/>
      <c r="AX43" s="927"/>
      <c r="AY43" s="927"/>
      <c r="AZ43" s="960"/>
      <c r="BA43" s="960"/>
      <c r="BB43" s="960"/>
      <c r="BC43" s="960"/>
      <c r="BD43" s="960"/>
      <c r="BE43" s="928"/>
      <c r="BF43" s="928"/>
      <c r="BG43" s="928"/>
      <c r="BH43" s="928"/>
      <c r="BI43" s="929"/>
      <c r="BJ43" s="61"/>
      <c r="BK43" s="61"/>
      <c r="BL43" s="61"/>
      <c r="BM43" s="61"/>
      <c r="BN43" s="61"/>
      <c r="BO43" s="60"/>
      <c r="BP43" s="60"/>
      <c r="BQ43" s="57">
        <v>37</v>
      </c>
      <c r="BR43" s="77"/>
      <c r="BS43" s="923"/>
      <c r="BT43" s="924"/>
      <c r="BU43" s="924"/>
      <c r="BV43" s="924"/>
      <c r="BW43" s="924"/>
      <c r="BX43" s="924"/>
      <c r="BY43" s="924"/>
      <c r="BZ43" s="924"/>
      <c r="CA43" s="924"/>
      <c r="CB43" s="924"/>
      <c r="CC43" s="924"/>
      <c r="CD43" s="924"/>
      <c r="CE43" s="924"/>
      <c r="CF43" s="924"/>
      <c r="CG43" s="925"/>
      <c r="CH43" s="930"/>
      <c r="CI43" s="931"/>
      <c r="CJ43" s="931"/>
      <c r="CK43" s="931"/>
      <c r="CL43" s="941"/>
      <c r="CM43" s="930"/>
      <c r="CN43" s="931"/>
      <c r="CO43" s="931"/>
      <c r="CP43" s="931"/>
      <c r="CQ43" s="941"/>
      <c r="CR43" s="930"/>
      <c r="CS43" s="931"/>
      <c r="CT43" s="931"/>
      <c r="CU43" s="931"/>
      <c r="CV43" s="941"/>
      <c r="CW43" s="930"/>
      <c r="CX43" s="931"/>
      <c r="CY43" s="931"/>
      <c r="CZ43" s="931"/>
      <c r="DA43" s="941"/>
      <c r="DB43" s="930"/>
      <c r="DC43" s="931"/>
      <c r="DD43" s="931"/>
      <c r="DE43" s="931"/>
      <c r="DF43" s="941"/>
      <c r="DG43" s="930"/>
      <c r="DH43" s="931"/>
      <c r="DI43" s="931"/>
      <c r="DJ43" s="931"/>
      <c r="DK43" s="941"/>
      <c r="DL43" s="930"/>
      <c r="DM43" s="931"/>
      <c r="DN43" s="931"/>
      <c r="DO43" s="931"/>
      <c r="DP43" s="941"/>
      <c r="DQ43" s="930"/>
      <c r="DR43" s="931"/>
      <c r="DS43" s="931"/>
      <c r="DT43" s="931"/>
      <c r="DU43" s="941"/>
      <c r="DV43" s="923"/>
      <c r="DW43" s="924"/>
      <c r="DX43" s="924"/>
      <c r="DY43" s="924"/>
      <c r="DZ43" s="942"/>
      <c r="EA43" s="53"/>
    </row>
    <row r="44" spans="1:131" ht="26.25" customHeight="1" x14ac:dyDescent="0.15">
      <c r="A44" s="57">
        <v>17</v>
      </c>
      <c r="B44" s="923"/>
      <c r="C44" s="924"/>
      <c r="D44" s="924"/>
      <c r="E44" s="924"/>
      <c r="F44" s="924"/>
      <c r="G44" s="924"/>
      <c r="H44" s="924"/>
      <c r="I44" s="924"/>
      <c r="J44" s="924"/>
      <c r="K44" s="924"/>
      <c r="L44" s="924"/>
      <c r="M44" s="924"/>
      <c r="N44" s="924"/>
      <c r="O44" s="924"/>
      <c r="P44" s="925"/>
      <c r="Q44" s="926"/>
      <c r="R44" s="927"/>
      <c r="S44" s="927"/>
      <c r="T44" s="927"/>
      <c r="U44" s="927"/>
      <c r="V44" s="927"/>
      <c r="W44" s="927"/>
      <c r="X44" s="927"/>
      <c r="Y44" s="927"/>
      <c r="Z44" s="927"/>
      <c r="AA44" s="927"/>
      <c r="AB44" s="927"/>
      <c r="AC44" s="927"/>
      <c r="AD44" s="927"/>
      <c r="AE44" s="933"/>
      <c r="AF44" s="953"/>
      <c r="AG44" s="931"/>
      <c r="AH44" s="931"/>
      <c r="AI44" s="931"/>
      <c r="AJ44" s="954"/>
      <c r="AK44" s="932"/>
      <c r="AL44" s="927"/>
      <c r="AM44" s="927"/>
      <c r="AN44" s="927"/>
      <c r="AO44" s="927"/>
      <c r="AP44" s="927"/>
      <c r="AQ44" s="927"/>
      <c r="AR44" s="927"/>
      <c r="AS44" s="927"/>
      <c r="AT44" s="927"/>
      <c r="AU44" s="927"/>
      <c r="AV44" s="927"/>
      <c r="AW44" s="927"/>
      <c r="AX44" s="927"/>
      <c r="AY44" s="927"/>
      <c r="AZ44" s="960"/>
      <c r="BA44" s="960"/>
      <c r="BB44" s="960"/>
      <c r="BC44" s="960"/>
      <c r="BD44" s="960"/>
      <c r="BE44" s="928"/>
      <c r="BF44" s="928"/>
      <c r="BG44" s="928"/>
      <c r="BH44" s="928"/>
      <c r="BI44" s="929"/>
      <c r="BJ44" s="61"/>
      <c r="BK44" s="61"/>
      <c r="BL44" s="61"/>
      <c r="BM44" s="61"/>
      <c r="BN44" s="61"/>
      <c r="BO44" s="60"/>
      <c r="BP44" s="60"/>
      <c r="BQ44" s="57">
        <v>38</v>
      </c>
      <c r="BR44" s="77"/>
      <c r="BS44" s="923"/>
      <c r="BT44" s="924"/>
      <c r="BU44" s="924"/>
      <c r="BV44" s="924"/>
      <c r="BW44" s="924"/>
      <c r="BX44" s="924"/>
      <c r="BY44" s="924"/>
      <c r="BZ44" s="924"/>
      <c r="CA44" s="924"/>
      <c r="CB44" s="924"/>
      <c r="CC44" s="924"/>
      <c r="CD44" s="924"/>
      <c r="CE44" s="924"/>
      <c r="CF44" s="924"/>
      <c r="CG44" s="925"/>
      <c r="CH44" s="930"/>
      <c r="CI44" s="931"/>
      <c r="CJ44" s="931"/>
      <c r="CK44" s="931"/>
      <c r="CL44" s="941"/>
      <c r="CM44" s="930"/>
      <c r="CN44" s="931"/>
      <c r="CO44" s="931"/>
      <c r="CP44" s="931"/>
      <c r="CQ44" s="941"/>
      <c r="CR44" s="930"/>
      <c r="CS44" s="931"/>
      <c r="CT44" s="931"/>
      <c r="CU44" s="931"/>
      <c r="CV44" s="941"/>
      <c r="CW44" s="930"/>
      <c r="CX44" s="931"/>
      <c r="CY44" s="931"/>
      <c r="CZ44" s="931"/>
      <c r="DA44" s="941"/>
      <c r="DB44" s="930"/>
      <c r="DC44" s="931"/>
      <c r="DD44" s="931"/>
      <c r="DE44" s="931"/>
      <c r="DF44" s="941"/>
      <c r="DG44" s="930"/>
      <c r="DH44" s="931"/>
      <c r="DI44" s="931"/>
      <c r="DJ44" s="931"/>
      <c r="DK44" s="941"/>
      <c r="DL44" s="930"/>
      <c r="DM44" s="931"/>
      <c r="DN44" s="931"/>
      <c r="DO44" s="931"/>
      <c r="DP44" s="941"/>
      <c r="DQ44" s="930"/>
      <c r="DR44" s="931"/>
      <c r="DS44" s="931"/>
      <c r="DT44" s="931"/>
      <c r="DU44" s="941"/>
      <c r="DV44" s="923"/>
      <c r="DW44" s="924"/>
      <c r="DX44" s="924"/>
      <c r="DY44" s="924"/>
      <c r="DZ44" s="942"/>
      <c r="EA44" s="53"/>
    </row>
    <row r="45" spans="1:131" ht="26.25" customHeight="1" x14ac:dyDescent="0.15">
      <c r="A45" s="57">
        <v>18</v>
      </c>
      <c r="B45" s="923"/>
      <c r="C45" s="924"/>
      <c r="D45" s="924"/>
      <c r="E45" s="924"/>
      <c r="F45" s="924"/>
      <c r="G45" s="924"/>
      <c r="H45" s="924"/>
      <c r="I45" s="924"/>
      <c r="J45" s="924"/>
      <c r="K45" s="924"/>
      <c r="L45" s="924"/>
      <c r="M45" s="924"/>
      <c r="N45" s="924"/>
      <c r="O45" s="924"/>
      <c r="P45" s="925"/>
      <c r="Q45" s="926"/>
      <c r="R45" s="927"/>
      <c r="S45" s="927"/>
      <c r="T45" s="927"/>
      <c r="U45" s="927"/>
      <c r="V45" s="927"/>
      <c r="W45" s="927"/>
      <c r="X45" s="927"/>
      <c r="Y45" s="927"/>
      <c r="Z45" s="927"/>
      <c r="AA45" s="927"/>
      <c r="AB45" s="927"/>
      <c r="AC45" s="927"/>
      <c r="AD45" s="927"/>
      <c r="AE45" s="933"/>
      <c r="AF45" s="953"/>
      <c r="AG45" s="931"/>
      <c r="AH45" s="931"/>
      <c r="AI45" s="931"/>
      <c r="AJ45" s="954"/>
      <c r="AK45" s="932"/>
      <c r="AL45" s="927"/>
      <c r="AM45" s="927"/>
      <c r="AN45" s="927"/>
      <c r="AO45" s="927"/>
      <c r="AP45" s="927"/>
      <c r="AQ45" s="927"/>
      <c r="AR45" s="927"/>
      <c r="AS45" s="927"/>
      <c r="AT45" s="927"/>
      <c r="AU45" s="927"/>
      <c r="AV45" s="927"/>
      <c r="AW45" s="927"/>
      <c r="AX45" s="927"/>
      <c r="AY45" s="927"/>
      <c r="AZ45" s="960"/>
      <c r="BA45" s="960"/>
      <c r="BB45" s="960"/>
      <c r="BC45" s="960"/>
      <c r="BD45" s="960"/>
      <c r="BE45" s="928"/>
      <c r="BF45" s="928"/>
      <c r="BG45" s="928"/>
      <c r="BH45" s="928"/>
      <c r="BI45" s="929"/>
      <c r="BJ45" s="61"/>
      <c r="BK45" s="61"/>
      <c r="BL45" s="61"/>
      <c r="BM45" s="61"/>
      <c r="BN45" s="61"/>
      <c r="BO45" s="60"/>
      <c r="BP45" s="60"/>
      <c r="BQ45" s="57">
        <v>39</v>
      </c>
      <c r="BR45" s="77"/>
      <c r="BS45" s="923"/>
      <c r="BT45" s="924"/>
      <c r="BU45" s="924"/>
      <c r="BV45" s="924"/>
      <c r="BW45" s="924"/>
      <c r="BX45" s="924"/>
      <c r="BY45" s="924"/>
      <c r="BZ45" s="924"/>
      <c r="CA45" s="924"/>
      <c r="CB45" s="924"/>
      <c r="CC45" s="924"/>
      <c r="CD45" s="924"/>
      <c r="CE45" s="924"/>
      <c r="CF45" s="924"/>
      <c r="CG45" s="925"/>
      <c r="CH45" s="930"/>
      <c r="CI45" s="931"/>
      <c r="CJ45" s="931"/>
      <c r="CK45" s="931"/>
      <c r="CL45" s="941"/>
      <c r="CM45" s="930"/>
      <c r="CN45" s="931"/>
      <c r="CO45" s="931"/>
      <c r="CP45" s="931"/>
      <c r="CQ45" s="941"/>
      <c r="CR45" s="930"/>
      <c r="CS45" s="931"/>
      <c r="CT45" s="931"/>
      <c r="CU45" s="931"/>
      <c r="CV45" s="941"/>
      <c r="CW45" s="930"/>
      <c r="CX45" s="931"/>
      <c r="CY45" s="931"/>
      <c r="CZ45" s="931"/>
      <c r="DA45" s="941"/>
      <c r="DB45" s="930"/>
      <c r="DC45" s="931"/>
      <c r="DD45" s="931"/>
      <c r="DE45" s="931"/>
      <c r="DF45" s="941"/>
      <c r="DG45" s="930"/>
      <c r="DH45" s="931"/>
      <c r="DI45" s="931"/>
      <c r="DJ45" s="931"/>
      <c r="DK45" s="941"/>
      <c r="DL45" s="930"/>
      <c r="DM45" s="931"/>
      <c r="DN45" s="931"/>
      <c r="DO45" s="931"/>
      <c r="DP45" s="941"/>
      <c r="DQ45" s="930"/>
      <c r="DR45" s="931"/>
      <c r="DS45" s="931"/>
      <c r="DT45" s="931"/>
      <c r="DU45" s="941"/>
      <c r="DV45" s="923"/>
      <c r="DW45" s="924"/>
      <c r="DX45" s="924"/>
      <c r="DY45" s="924"/>
      <c r="DZ45" s="942"/>
      <c r="EA45" s="53"/>
    </row>
    <row r="46" spans="1:131" ht="26.25" customHeight="1" x14ac:dyDescent="0.15">
      <c r="A46" s="57">
        <v>19</v>
      </c>
      <c r="B46" s="923"/>
      <c r="C46" s="924"/>
      <c r="D46" s="924"/>
      <c r="E46" s="924"/>
      <c r="F46" s="924"/>
      <c r="G46" s="924"/>
      <c r="H46" s="924"/>
      <c r="I46" s="924"/>
      <c r="J46" s="924"/>
      <c r="K46" s="924"/>
      <c r="L46" s="924"/>
      <c r="M46" s="924"/>
      <c r="N46" s="924"/>
      <c r="O46" s="924"/>
      <c r="P46" s="925"/>
      <c r="Q46" s="926"/>
      <c r="R46" s="927"/>
      <c r="S46" s="927"/>
      <c r="T46" s="927"/>
      <c r="U46" s="927"/>
      <c r="V46" s="927"/>
      <c r="W46" s="927"/>
      <c r="X46" s="927"/>
      <c r="Y46" s="927"/>
      <c r="Z46" s="927"/>
      <c r="AA46" s="927"/>
      <c r="AB46" s="927"/>
      <c r="AC46" s="927"/>
      <c r="AD46" s="927"/>
      <c r="AE46" s="933"/>
      <c r="AF46" s="953"/>
      <c r="AG46" s="931"/>
      <c r="AH46" s="931"/>
      <c r="AI46" s="931"/>
      <c r="AJ46" s="954"/>
      <c r="AK46" s="932"/>
      <c r="AL46" s="927"/>
      <c r="AM46" s="927"/>
      <c r="AN46" s="927"/>
      <c r="AO46" s="927"/>
      <c r="AP46" s="927"/>
      <c r="AQ46" s="927"/>
      <c r="AR46" s="927"/>
      <c r="AS46" s="927"/>
      <c r="AT46" s="927"/>
      <c r="AU46" s="927"/>
      <c r="AV46" s="927"/>
      <c r="AW46" s="927"/>
      <c r="AX46" s="927"/>
      <c r="AY46" s="927"/>
      <c r="AZ46" s="960"/>
      <c r="BA46" s="960"/>
      <c r="BB46" s="960"/>
      <c r="BC46" s="960"/>
      <c r="BD46" s="960"/>
      <c r="BE46" s="928"/>
      <c r="BF46" s="928"/>
      <c r="BG46" s="928"/>
      <c r="BH46" s="928"/>
      <c r="BI46" s="929"/>
      <c r="BJ46" s="61"/>
      <c r="BK46" s="61"/>
      <c r="BL46" s="61"/>
      <c r="BM46" s="61"/>
      <c r="BN46" s="61"/>
      <c r="BO46" s="60"/>
      <c r="BP46" s="60"/>
      <c r="BQ46" s="57">
        <v>40</v>
      </c>
      <c r="BR46" s="77"/>
      <c r="BS46" s="923"/>
      <c r="BT46" s="924"/>
      <c r="BU46" s="924"/>
      <c r="BV46" s="924"/>
      <c r="BW46" s="924"/>
      <c r="BX46" s="924"/>
      <c r="BY46" s="924"/>
      <c r="BZ46" s="924"/>
      <c r="CA46" s="924"/>
      <c r="CB46" s="924"/>
      <c r="CC46" s="924"/>
      <c r="CD46" s="924"/>
      <c r="CE46" s="924"/>
      <c r="CF46" s="924"/>
      <c r="CG46" s="925"/>
      <c r="CH46" s="930"/>
      <c r="CI46" s="931"/>
      <c r="CJ46" s="931"/>
      <c r="CK46" s="931"/>
      <c r="CL46" s="941"/>
      <c r="CM46" s="930"/>
      <c r="CN46" s="931"/>
      <c r="CO46" s="931"/>
      <c r="CP46" s="931"/>
      <c r="CQ46" s="941"/>
      <c r="CR46" s="930"/>
      <c r="CS46" s="931"/>
      <c r="CT46" s="931"/>
      <c r="CU46" s="931"/>
      <c r="CV46" s="941"/>
      <c r="CW46" s="930"/>
      <c r="CX46" s="931"/>
      <c r="CY46" s="931"/>
      <c r="CZ46" s="931"/>
      <c r="DA46" s="941"/>
      <c r="DB46" s="930"/>
      <c r="DC46" s="931"/>
      <c r="DD46" s="931"/>
      <c r="DE46" s="931"/>
      <c r="DF46" s="941"/>
      <c r="DG46" s="930"/>
      <c r="DH46" s="931"/>
      <c r="DI46" s="931"/>
      <c r="DJ46" s="931"/>
      <c r="DK46" s="941"/>
      <c r="DL46" s="930"/>
      <c r="DM46" s="931"/>
      <c r="DN46" s="931"/>
      <c r="DO46" s="931"/>
      <c r="DP46" s="941"/>
      <c r="DQ46" s="930"/>
      <c r="DR46" s="931"/>
      <c r="DS46" s="931"/>
      <c r="DT46" s="931"/>
      <c r="DU46" s="941"/>
      <c r="DV46" s="923"/>
      <c r="DW46" s="924"/>
      <c r="DX46" s="924"/>
      <c r="DY46" s="924"/>
      <c r="DZ46" s="942"/>
      <c r="EA46" s="53"/>
    </row>
    <row r="47" spans="1:131" ht="26.25" customHeight="1" x14ac:dyDescent="0.15">
      <c r="A47" s="57">
        <v>20</v>
      </c>
      <c r="B47" s="923"/>
      <c r="C47" s="924"/>
      <c r="D47" s="924"/>
      <c r="E47" s="924"/>
      <c r="F47" s="924"/>
      <c r="G47" s="924"/>
      <c r="H47" s="924"/>
      <c r="I47" s="924"/>
      <c r="J47" s="924"/>
      <c r="K47" s="924"/>
      <c r="L47" s="924"/>
      <c r="M47" s="924"/>
      <c r="N47" s="924"/>
      <c r="O47" s="924"/>
      <c r="P47" s="925"/>
      <c r="Q47" s="926"/>
      <c r="R47" s="927"/>
      <c r="S47" s="927"/>
      <c r="T47" s="927"/>
      <c r="U47" s="927"/>
      <c r="V47" s="927"/>
      <c r="W47" s="927"/>
      <c r="X47" s="927"/>
      <c r="Y47" s="927"/>
      <c r="Z47" s="927"/>
      <c r="AA47" s="927"/>
      <c r="AB47" s="927"/>
      <c r="AC47" s="927"/>
      <c r="AD47" s="927"/>
      <c r="AE47" s="933"/>
      <c r="AF47" s="953"/>
      <c r="AG47" s="931"/>
      <c r="AH47" s="931"/>
      <c r="AI47" s="931"/>
      <c r="AJ47" s="954"/>
      <c r="AK47" s="932"/>
      <c r="AL47" s="927"/>
      <c r="AM47" s="927"/>
      <c r="AN47" s="927"/>
      <c r="AO47" s="927"/>
      <c r="AP47" s="927"/>
      <c r="AQ47" s="927"/>
      <c r="AR47" s="927"/>
      <c r="AS47" s="927"/>
      <c r="AT47" s="927"/>
      <c r="AU47" s="927"/>
      <c r="AV47" s="927"/>
      <c r="AW47" s="927"/>
      <c r="AX47" s="927"/>
      <c r="AY47" s="927"/>
      <c r="AZ47" s="960"/>
      <c r="BA47" s="960"/>
      <c r="BB47" s="960"/>
      <c r="BC47" s="960"/>
      <c r="BD47" s="960"/>
      <c r="BE47" s="928"/>
      <c r="BF47" s="928"/>
      <c r="BG47" s="928"/>
      <c r="BH47" s="928"/>
      <c r="BI47" s="929"/>
      <c r="BJ47" s="61"/>
      <c r="BK47" s="61"/>
      <c r="BL47" s="61"/>
      <c r="BM47" s="61"/>
      <c r="BN47" s="61"/>
      <c r="BO47" s="60"/>
      <c r="BP47" s="60"/>
      <c r="BQ47" s="57">
        <v>41</v>
      </c>
      <c r="BR47" s="77"/>
      <c r="BS47" s="923"/>
      <c r="BT47" s="924"/>
      <c r="BU47" s="924"/>
      <c r="BV47" s="924"/>
      <c r="BW47" s="924"/>
      <c r="BX47" s="924"/>
      <c r="BY47" s="924"/>
      <c r="BZ47" s="924"/>
      <c r="CA47" s="924"/>
      <c r="CB47" s="924"/>
      <c r="CC47" s="924"/>
      <c r="CD47" s="924"/>
      <c r="CE47" s="924"/>
      <c r="CF47" s="924"/>
      <c r="CG47" s="925"/>
      <c r="CH47" s="930"/>
      <c r="CI47" s="931"/>
      <c r="CJ47" s="931"/>
      <c r="CK47" s="931"/>
      <c r="CL47" s="941"/>
      <c r="CM47" s="930"/>
      <c r="CN47" s="931"/>
      <c r="CO47" s="931"/>
      <c r="CP47" s="931"/>
      <c r="CQ47" s="941"/>
      <c r="CR47" s="930"/>
      <c r="CS47" s="931"/>
      <c r="CT47" s="931"/>
      <c r="CU47" s="931"/>
      <c r="CV47" s="941"/>
      <c r="CW47" s="930"/>
      <c r="CX47" s="931"/>
      <c r="CY47" s="931"/>
      <c r="CZ47" s="931"/>
      <c r="DA47" s="941"/>
      <c r="DB47" s="930"/>
      <c r="DC47" s="931"/>
      <c r="DD47" s="931"/>
      <c r="DE47" s="931"/>
      <c r="DF47" s="941"/>
      <c r="DG47" s="930"/>
      <c r="DH47" s="931"/>
      <c r="DI47" s="931"/>
      <c r="DJ47" s="931"/>
      <c r="DK47" s="941"/>
      <c r="DL47" s="930"/>
      <c r="DM47" s="931"/>
      <c r="DN47" s="931"/>
      <c r="DO47" s="931"/>
      <c r="DP47" s="941"/>
      <c r="DQ47" s="930"/>
      <c r="DR47" s="931"/>
      <c r="DS47" s="931"/>
      <c r="DT47" s="931"/>
      <c r="DU47" s="941"/>
      <c r="DV47" s="923"/>
      <c r="DW47" s="924"/>
      <c r="DX47" s="924"/>
      <c r="DY47" s="924"/>
      <c r="DZ47" s="942"/>
      <c r="EA47" s="53"/>
    </row>
    <row r="48" spans="1:131" ht="26.25" customHeight="1" x14ac:dyDescent="0.15">
      <c r="A48" s="57">
        <v>21</v>
      </c>
      <c r="B48" s="923"/>
      <c r="C48" s="924"/>
      <c r="D48" s="924"/>
      <c r="E48" s="924"/>
      <c r="F48" s="924"/>
      <c r="G48" s="924"/>
      <c r="H48" s="924"/>
      <c r="I48" s="924"/>
      <c r="J48" s="924"/>
      <c r="K48" s="924"/>
      <c r="L48" s="924"/>
      <c r="M48" s="924"/>
      <c r="N48" s="924"/>
      <c r="O48" s="924"/>
      <c r="P48" s="925"/>
      <c r="Q48" s="926"/>
      <c r="R48" s="927"/>
      <c r="S48" s="927"/>
      <c r="T48" s="927"/>
      <c r="U48" s="927"/>
      <c r="V48" s="927"/>
      <c r="W48" s="927"/>
      <c r="X48" s="927"/>
      <c r="Y48" s="927"/>
      <c r="Z48" s="927"/>
      <c r="AA48" s="927"/>
      <c r="AB48" s="927"/>
      <c r="AC48" s="927"/>
      <c r="AD48" s="927"/>
      <c r="AE48" s="933"/>
      <c r="AF48" s="953"/>
      <c r="AG48" s="931"/>
      <c r="AH48" s="931"/>
      <c r="AI48" s="931"/>
      <c r="AJ48" s="954"/>
      <c r="AK48" s="932"/>
      <c r="AL48" s="927"/>
      <c r="AM48" s="927"/>
      <c r="AN48" s="927"/>
      <c r="AO48" s="927"/>
      <c r="AP48" s="927"/>
      <c r="AQ48" s="927"/>
      <c r="AR48" s="927"/>
      <c r="AS48" s="927"/>
      <c r="AT48" s="927"/>
      <c r="AU48" s="927"/>
      <c r="AV48" s="927"/>
      <c r="AW48" s="927"/>
      <c r="AX48" s="927"/>
      <c r="AY48" s="927"/>
      <c r="AZ48" s="960"/>
      <c r="BA48" s="960"/>
      <c r="BB48" s="960"/>
      <c r="BC48" s="960"/>
      <c r="BD48" s="960"/>
      <c r="BE48" s="928"/>
      <c r="BF48" s="928"/>
      <c r="BG48" s="928"/>
      <c r="BH48" s="928"/>
      <c r="BI48" s="929"/>
      <c r="BJ48" s="61"/>
      <c r="BK48" s="61"/>
      <c r="BL48" s="61"/>
      <c r="BM48" s="61"/>
      <c r="BN48" s="61"/>
      <c r="BO48" s="60"/>
      <c r="BP48" s="60"/>
      <c r="BQ48" s="57">
        <v>42</v>
      </c>
      <c r="BR48" s="77"/>
      <c r="BS48" s="923"/>
      <c r="BT48" s="924"/>
      <c r="BU48" s="924"/>
      <c r="BV48" s="924"/>
      <c r="BW48" s="924"/>
      <c r="BX48" s="924"/>
      <c r="BY48" s="924"/>
      <c r="BZ48" s="924"/>
      <c r="CA48" s="924"/>
      <c r="CB48" s="924"/>
      <c r="CC48" s="924"/>
      <c r="CD48" s="924"/>
      <c r="CE48" s="924"/>
      <c r="CF48" s="924"/>
      <c r="CG48" s="925"/>
      <c r="CH48" s="930"/>
      <c r="CI48" s="931"/>
      <c r="CJ48" s="931"/>
      <c r="CK48" s="931"/>
      <c r="CL48" s="941"/>
      <c r="CM48" s="930"/>
      <c r="CN48" s="931"/>
      <c r="CO48" s="931"/>
      <c r="CP48" s="931"/>
      <c r="CQ48" s="941"/>
      <c r="CR48" s="930"/>
      <c r="CS48" s="931"/>
      <c r="CT48" s="931"/>
      <c r="CU48" s="931"/>
      <c r="CV48" s="941"/>
      <c r="CW48" s="930"/>
      <c r="CX48" s="931"/>
      <c r="CY48" s="931"/>
      <c r="CZ48" s="931"/>
      <c r="DA48" s="941"/>
      <c r="DB48" s="930"/>
      <c r="DC48" s="931"/>
      <c r="DD48" s="931"/>
      <c r="DE48" s="931"/>
      <c r="DF48" s="941"/>
      <c r="DG48" s="930"/>
      <c r="DH48" s="931"/>
      <c r="DI48" s="931"/>
      <c r="DJ48" s="931"/>
      <c r="DK48" s="941"/>
      <c r="DL48" s="930"/>
      <c r="DM48" s="931"/>
      <c r="DN48" s="931"/>
      <c r="DO48" s="931"/>
      <c r="DP48" s="941"/>
      <c r="DQ48" s="930"/>
      <c r="DR48" s="931"/>
      <c r="DS48" s="931"/>
      <c r="DT48" s="931"/>
      <c r="DU48" s="941"/>
      <c r="DV48" s="923"/>
      <c r="DW48" s="924"/>
      <c r="DX48" s="924"/>
      <c r="DY48" s="924"/>
      <c r="DZ48" s="942"/>
      <c r="EA48" s="53"/>
    </row>
    <row r="49" spans="1:131" ht="26.25" customHeight="1" x14ac:dyDescent="0.15">
      <c r="A49" s="57">
        <v>22</v>
      </c>
      <c r="B49" s="923"/>
      <c r="C49" s="924"/>
      <c r="D49" s="924"/>
      <c r="E49" s="924"/>
      <c r="F49" s="924"/>
      <c r="G49" s="924"/>
      <c r="H49" s="924"/>
      <c r="I49" s="924"/>
      <c r="J49" s="924"/>
      <c r="K49" s="924"/>
      <c r="L49" s="924"/>
      <c r="M49" s="924"/>
      <c r="N49" s="924"/>
      <c r="O49" s="924"/>
      <c r="P49" s="925"/>
      <c r="Q49" s="926"/>
      <c r="R49" s="927"/>
      <c r="S49" s="927"/>
      <c r="T49" s="927"/>
      <c r="U49" s="927"/>
      <c r="V49" s="927"/>
      <c r="W49" s="927"/>
      <c r="X49" s="927"/>
      <c r="Y49" s="927"/>
      <c r="Z49" s="927"/>
      <c r="AA49" s="927"/>
      <c r="AB49" s="927"/>
      <c r="AC49" s="927"/>
      <c r="AD49" s="927"/>
      <c r="AE49" s="933"/>
      <c r="AF49" s="953"/>
      <c r="AG49" s="931"/>
      <c r="AH49" s="931"/>
      <c r="AI49" s="931"/>
      <c r="AJ49" s="954"/>
      <c r="AK49" s="932"/>
      <c r="AL49" s="927"/>
      <c r="AM49" s="927"/>
      <c r="AN49" s="927"/>
      <c r="AO49" s="927"/>
      <c r="AP49" s="927"/>
      <c r="AQ49" s="927"/>
      <c r="AR49" s="927"/>
      <c r="AS49" s="927"/>
      <c r="AT49" s="927"/>
      <c r="AU49" s="927"/>
      <c r="AV49" s="927"/>
      <c r="AW49" s="927"/>
      <c r="AX49" s="927"/>
      <c r="AY49" s="927"/>
      <c r="AZ49" s="960"/>
      <c r="BA49" s="960"/>
      <c r="BB49" s="960"/>
      <c r="BC49" s="960"/>
      <c r="BD49" s="960"/>
      <c r="BE49" s="928"/>
      <c r="BF49" s="928"/>
      <c r="BG49" s="928"/>
      <c r="BH49" s="928"/>
      <c r="BI49" s="929"/>
      <c r="BJ49" s="61"/>
      <c r="BK49" s="61"/>
      <c r="BL49" s="61"/>
      <c r="BM49" s="61"/>
      <c r="BN49" s="61"/>
      <c r="BO49" s="60"/>
      <c r="BP49" s="60"/>
      <c r="BQ49" s="57">
        <v>43</v>
      </c>
      <c r="BR49" s="77"/>
      <c r="BS49" s="923"/>
      <c r="BT49" s="924"/>
      <c r="BU49" s="924"/>
      <c r="BV49" s="924"/>
      <c r="BW49" s="924"/>
      <c r="BX49" s="924"/>
      <c r="BY49" s="924"/>
      <c r="BZ49" s="924"/>
      <c r="CA49" s="924"/>
      <c r="CB49" s="924"/>
      <c r="CC49" s="924"/>
      <c r="CD49" s="924"/>
      <c r="CE49" s="924"/>
      <c r="CF49" s="924"/>
      <c r="CG49" s="925"/>
      <c r="CH49" s="930"/>
      <c r="CI49" s="931"/>
      <c r="CJ49" s="931"/>
      <c r="CK49" s="931"/>
      <c r="CL49" s="941"/>
      <c r="CM49" s="930"/>
      <c r="CN49" s="931"/>
      <c r="CO49" s="931"/>
      <c r="CP49" s="931"/>
      <c r="CQ49" s="941"/>
      <c r="CR49" s="930"/>
      <c r="CS49" s="931"/>
      <c r="CT49" s="931"/>
      <c r="CU49" s="931"/>
      <c r="CV49" s="941"/>
      <c r="CW49" s="930"/>
      <c r="CX49" s="931"/>
      <c r="CY49" s="931"/>
      <c r="CZ49" s="931"/>
      <c r="DA49" s="941"/>
      <c r="DB49" s="930"/>
      <c r="DC49" s="931"/>
      <c r="DD49" s="931"/>
      <c r="DE49" s="931"/>
      <c r="DF49" s="941"/>
      <c r="DG49" s="930"/>
      <c r="DH49" s="931"/>
      <c r="DI49" s="931"/>
      <c r="DJ49" s="931"/>
      <c r="DK49" s="941"/>
      <c r="DL49" s="930"/>
      <c r="DM49" s="931"/>
      <c r="DN49" s="931"/>
      <c r="DO49" s="931"/>
      <c r="DP49" s="941"/>
      <c r="DQ49" s="930"/>
      <c r="DR49" s="931"/>
      <c r="DS49" s="931"/>
      <c r="DT49" s="931"/>
      <c r="DU49" s="941"/>
      <c r="DV49" s="923"/>
      <c r="DW49" s="924"/>
      <c r="DX49" s="924"/>
      <c r="DY49" s="924"/>
      <c r="DZ49" s="942"/>
      <c r="EA49" s="53"/>
    </row>
    <row r="50" spans="1:131" ht="26.25" customHeight="1" x14ac:dyDescent="0.15">
      <c r="A50" s="57">
        <v>23</v>
      </c>
      <c r="B50" s="923"/>
      <c r="C50" s="924"/>
      <c r="D50" s="924"/>
      <c r="E50" s="924"/>
      <c r="F50" s="924"/>
      <c r="G50" s="924"/>
      <c r="H50" s="924"/>
      <c r="I50" s="924"/>
      <c r="J50" s="924"/>
      <c r="K50" s="924"/>
      <c r="L50" s="924"/>
      <c r="M50" s="924"/>
      <c r="N50" s="924"/>
      <c r="O50" s="924"/>
      <c r="P50" s="925"/>
      <c r="Q50" s="950"/>
      <c r="R50" s="951"/>
      <c r="S50" s="951"/>
      <c r="T50" s="951"/>
      <c r="U50" s="951"/>
      <c r="V50" s="951"/>
      <c r="W50" s="951"/>
      <c r="X50" s="951"/>
      <c r="Y50" s="951"/>
      <c r="Z50" s="951"/>
      <c r="AA50" s="951"/>
      <c r="AB50" s="951"/>
      <c r="AC50" s="951"/>
      <c r="AD50" s="951"/>
      <c r="AE50" s="952"/>
      <c r="AF50" s="953"/>
      <c r="AG50" s="931"/>
      <c r="AH50" s="931"/>
      <c r="AI50" s="931"/>
      <c r="AJ50" s="954"/>
      <c r="AK50" s="955"/>
      <c r="AL50" s="951"/>
      <c r="AM50" s="951"/>
      <c r="AN50" s="951"/>
      <c r="AO50" s="951"/>
      <c r="AP50" s="951"/>
      <c r="AQ50" s="951"/>
      <c r="AR50" s="951"/>
      <c r="AS50" s="951"/>
      <c r="AT50" s="951"/>
      <c r="AU50" s="951"/>
      <c r="AV50" s="951"/>
      <c r="AW50" s="951"/>
      <c r="AX50" s="951"/>
      <c r="AY50" s="951"/>
      <c r="AZ50" s="956"/>
      <c r="BA50" s="956"/>
      <c r="BB50" s="956"/>
      <c r="BC50" s="956"/>
      <c r="BD50" s="956"/>
      <c r="BE50" s="928"/>
      <c r="BF50" s="928"/>
      <c r="BG50" s="928"/>
      <c r="BH50" s="928"/>
      <c r="BI50" s="929"/>
      <c r="BJ50" s="61"/>
      <c r="BK50" s="61"/>
      <c r="BL50" s="61"/>
      <c r="BM50" s="61"/>
      <c r="BN50" s="61"/>
      <c r="BO50" s="60"/>
      <c r="BP50" s="60"/>
      <c r="BQ50" s="57">
        <v>44</v>
      </c>
      <c r="BR50" s="77"/>
      <c r="BS50" s="923"/>
      <c r="BT50" s="924"/>
      <c r="BU50" s="924"/>
      <c r="BV50" s="924"/>
      <c r="BW50" s="924"/>
      <c r="BX50" s="924"/>
      <c r="BY50" s="924"/>
      <c r="BZ50" s="924"/>
      <c r="CA50" s="924"/>
      <c r="CB50" s="924"/>
      <c r="CC50" s="924"/>
      <c r="CD50" s="924"/>
      <c r="CE50" s="924"/>
      <c r="CF50" s="924"/>
      <c r="CG50" s="925"/>
      <c r="CH50" s="930"/>
      <c r="CI50" s="931"/>
      <c r="CJ50" s="931"/>
      <c r="CK50" s="931"/>
      <c r="CL50" s="941"/>
      <c r="CM50" s="930"/>
      <c r="CN50" s="931"/>
      <c r="CO50" s="931"/>
      <c r="CP50" s="931"/>
      <c r="CQ50" s="941"/>
      <c r="CR50" s="930"/>
      <c r="CS50" s="931"/>
      <c r="CT50" s="931"/>
      <c r="CU50" s="931"/>
      <c r="CV50" s="941"/>
      <c r="CW50" s="930"/>
      <c r="CX50" s="931"/>
      <c r="CY50" s="931"/>
      <c r="CZ50" s="931"/>
      <c r="DA50" s="941"/>
      <c r="DB50" s="930"/>
      <c r="DC50" s="931"/>
      <c r="DD50" s="931"/>
      <c r="DE50" s="931"/>
      <c r="DF50" s="941"/>
      <c r="DG50" s="930"/>
      <c r="DH50" s="931"/>
      <c r="DI50" s="931"/>
      <c r="DJ50" s="931"/>
      <c r="DK50" s="941"/>
      <c r="DL50" s="930"/>
      <c r="DM50" s="931"/>
      <c r="DN50" s="931"/>
      <c r="DO50" s="931"/>
      <c r="DP50" s="941"/>
      <c r="DQ50" s="930"/>
      <c r="DR50" s="931"/>
      <c r="DS50" s="931"/>
      <c r="DT50" s="931"/>
      <c r="DU50" s="941"/>
      <c r="DV50" s="923"/>
      <c r="DW50" s="924"/>
      <c r="DX50" s="924"/>
      <c r="DY50" s="924"/>
      <c r="DZ50" s="942"/>
      <c r="EA50" s="53"/>
    </row>
    <row r="51" spans="1:131" ht="26.25" customHeight="1" x14ac:dyDescent="0.15">
      <c r="A51" s="57">
        <v>24</v>
      </c>
      <c r="B51" s="923"/>
      <c r="C51" s="924"/>
      <c r="D51" s="924"/>
      <c r="E51" s="924"/>
      <c r="F51" s="924"/>
      <c r="G51" s="924"/>
      <c r="H51" s="924"/>
      <c r="I51" s="924"/>
      <c r="J51" s="924"/>
      <c r="K51" s="924"/>
      <c r="L51" s="924"/>
      <c r="M51" s="924"/>
      <c r="N51" s="924"/>
      <c r="O51" s="924"/>
      <c r="P51" s="925"/>
      <c r="Q51" s="950"/>
      <c r="R51" s="951"/>
      <c r="S51" s="951"/>
      <c r="T51" s="951"/>
      <c r="U51" s="951"/>
      <c r="V51" s="951"/>
      <c r="W51" s="951"/>
      <c r="X51" s="951"/>
      <c r="Y51" s="951"/>
      <c r="Z51" s="951"/>
      <c r="AA51" s="951"/>
      <c r="AB51" s="951"/>
      <c r="AC51" s="951"/>
      <c r="AD51" s="951"/>
      <c r="AE51" s="952"/>
      <c r="AF51" s="953"/>
      <c r="AG51" s="931"/>
      <c r="AH51" s="931"/>
      <c r="AI51" s="931"/>
      <c r="AJ51" s="954"/>
      <c r="AK51" s="955"/>
      <c r="AL51" s="951"/>
      <c r="AM51" s="951"/>
      <c r="AN51" s="951"/>
      <c r="AO51" s="951"/>
      <c r="AP51" s="951"/>
      <c r="AQ51" s="951"/>
      <c r="AR51" s="951"/>
      <c r="AS51" s="951"/>
      <c r="AT51" s="951"/>
      <c r="AU51" s="951"/>
      <c r="AV51" s="951"/>
      <c r="AW51" s="951"/>
      <c r="AX51" s="951"/>
      <c r="AY51" s="951"/>
      <c r="AZ51" s="956"/>
      <c r="BA51" s="956"/>
      <c r="BB51" s="956"/>
      <c r="BC51" s="956"/>
      <c r="BD51" s="956"/>
      <c r="BE51" s="928"/>
      <c r="BF51" s="928"/>
      <c r="BG51" s="928"/>
      <c r="BH51" s="928"/>
      <c r="BI51" s="929"/>
      <c r="BJ51" s="61"/>
      <c r="BK51" s="61"/>
      <c r="BL51" s="61"/>
      <c r="BM51" s="61"/>
      <c r="BN51" s="61"/>
      <c r="BO51" s="60"/>
      <c r="BP51" s="60"/>
      <c r="BQ51" s="57">
        <v>45</v>
      </c>
      <c r="BR51" s="77"/>
      <c r="BS51" s="923"/>
      <c r="BT51" s="924"/>
      <c r="BU51" s="924"/>
      <c r="BV51" s="924"/>
      <c r="BW51" s="924"/>
      <c r="BX51" s="924"/>
      <c r="BY51" s="924"/>
      <c r="BZ51" s="924"/>
      <c r="CA51" s="924"/>
      <c r="CB51" s="924"/>
      <c r="CC51" s="924"/>
      <c r="CD51" s="924"/>
      <c r="CE51" s="924"/>
      <c r="CF51" s="924"/>
      <c r="CG51" s="925"/>
      <c r="CH51" s="930"/>
      <c r="CI51" s="931"/>
      <c r="CJ51" s="931"/>
      <c r="CK51" s="931"/>
      <c r="CL51" s="941"/>
      <c r="CM51" s="930"/>
      <c r="CN51" s="931"/>
      <c r="CO51" s="931"/>
      <c r="CP51" s="931"/>
      <c r="CQ51" s="941"/>
      <c r="CR51" s="930"/>
      <c r="CS51" s="931"/>
      <c r="CT51" s="931"/>
      <c r="CU51" s="931"/>
      <c r="CV51" s="941"/>
      <c r="CW51" s="930"/>
      <c r="CX51" s="931"/>
      <c r="CY51" s="931"/>
      <c r="CZ51" s="931"/>
      <c r="DA51" s="941"/>
      <c r="DB51" s="930"/>
      <c r="DC51" s="931"/>
      <c r="DD51" s="931"/>
      <c r="DE51" s="931"/>
      <c r="DF51" s="941"/>
      <c r="DG51" s="930"/>
      <c r="DH51" s="931"/>
      <c r="DI51" s="931"/>
      <c r="DJ51" s="931"/>
      <c r="DK51" s="941"/>
      <c r="DL51" s="930"/>
      <c r="DM51" s="931"/>
      <c r="DN51" s="931"/>
      <c r="DO51" s="931"/>
      <c r="DP51" s="941"/>
      <c r="DQ51" s="930"/>
      <c r="DR51" s="931"/>
      <c r="DS51" s="931"/>
      <c r="DT51" s="931"/>
      <c r="DU51" s="941"/>
      <c r="DV51" s="923"/>
      <c r="DW51" s="924"/>
      <c r="DX51" s="924"/>
      <c r="DY51" s="924"/>
      <c r="DZ51" s="942"/>
      <c r="EA51" s="53"/>
    </row>
    <row r="52" spans="1:131" ht="26.25" customHeight="1" x14ac:dyDescent="0.15">
      <c r="A52" s="57">
        <v>25</v>
      </c>
      <c r="B52" s="923"/>
      <c r="C52" s="924"/>
      <c r="D52" s="924"/>
      <c r="E52" s="924"/>
      <c r="F52" s="924"/>
      <c r="G52" s="924"/>
      <c r="H52" s="924"/>
      <c r="I52" s="924"/>
      <c r="J52" s="924"/>
      <c r="K52" s="924"/>
      <c r="L52" s="924"/>
      <c r="M52" s="924"/>
      <c r="N52" s="924"/>
      <c r="O52" s="924"/>
      <c r="P52" s="925"/>
      <c r="Q52" s="950"/>
      <c r="R52" s="951"/>
      <c r="S52" s="951"/>
      <c r="T52" s="951"/>
      <c r="U52" s="951"/>
      <c r="V52" s="951"/>
      <c r="W52" s="951"/>
      <c r="X52" s="951"/>
      <c r="Y52" s="951"/>
      <c r="Z52" s="951"/>
      <c r="AA52" s="951"/>
      <c r="AB52" s="951"/>
      <c r="AC52" s="951"/>
      <c r="AD52" s="951"/>
      <c r="AE52" s="952"/>
      <c r="AF52" s="953"/>
      <c r="AG52" s="931"/>
      <c r="AH52" s="931"/>
      <c r="AI52" s="931"/>
      <c r="AJ52" s="954"/>
      <c r="AK52" s="955"/>
      <c r="AL52" s="951"/>
      <c r="AM52" s="951"/>
      <c r="AN52" s="951"/>
      <c r="AO52" s="951"/>
      <c r="AP52" s="951"/>
      <c r="AQ52" s="951"/>
      <c r="AR52" s="951"/>
      <c r="AS52" s="951"/>
      <c r="AT52" s="951"/>
      <c r="AU52" s="951"/>
      <c r="AV52" s="951"/>
      <c r="AW52" s="951"/>
      <c r="AX52" s="951"/>
      <c r="AY52" s="951"/>
      <c r="AZ52" s="956"/>
      <c r="BA52" s="956"/>
      <c r="BB52" s="956"/>
      <c r="BC52" s="956"/>
      <c r="BD52" s="956"/>
      <c r="BE52" s="928"/>
      <c r="BF52" s="928"/>
      <c r="BG52" s="928"/>
      <c r="BH52" s="928"/>
      <c r="BI52" s="929"/>
      <c r="BJ52" s="61"/>
      <c r="BK52" s="61"/>
      <c r="BL52" s="61"/>
      <c r="BM52" s="61"/>
      <c r="BN52" s="61"/>
      <c r="BO52" s="60"/>
      <c r="BP52" s="60"/>
      <c r="BQ52" s="57">
        <v>46</v>
      </c>
      <c r="BR52" s="77"/>
      <c r="BS52" s="923"/>
      <c r="BT52" s="924"/>
      <c r="BU52" s="924"/>
      <c r="BV52" s="924"/>
      <c r="BW52" s="924"/>
      <c r="BX52" s="924"/>
      <c r="BY52" s="924"/>
      <c r="BZ52" s="924"/>
      <c r="CA52" s="924"/>
      <c r="CB52" s="924"/>
      <c r="CC52" s="924"/>
      <c r="CD52" s="924"/>
      <c r="CE52" s="924"/>
      <c r="CF52" s="924"/>
      <c r="CG52" s="925"/>
      <c r="CH52" s="930"/>
      <c r="CI52" s="931"/>
      <c r="CJ52" s="931"/>
      <c r="CK52" s="931"/>
      <c r="CL52" s="941"/>
      <c r="CM52" s="930"/>
      <c r="CN52" s="931"/>
      <c r="CO52" s="931"/>
      <c r="CP52" s="931"/>
      <c r="CQ52" s="941"/>
      <c r="CR52" s="930"/>
      <c r="CS52" s="931"/>
      <c r="CT52" s="931"/>
      <c r="CU52" s="931"/>
      <c r="CV52" s="941"/>
      <c r="CW52" s="930"/>
      <c r="CX52" s="931"/>
      <c r="CY52" s="931"/>
      <c r="CZ52" s="931"/>
      <c r="DA52" s="941"/>
      <c r="DB52" s="930"/>
      <c r="DC52" s="931"/>
      <c r="DD52" s="931"/>
      <c r="DE52" s="931"/>
      <c r="DF52" s="941"/>
      <c r="DG52" s="930"/>
      <c r="DH52" s="931"/>
      <c r="DI52" s="931"/>
      <c r="DJ52" s="931"/>
      <c r="DK52" s="941"/>
      <c r="DL52" s="930"/>
      <c r="DM52" s="931"/>
      <c r="DN52" s="931"/>
      <c r="DO52" s="931"/>
      <c r="DP52" s="941"/>
      <c r="DQ52" s="930"/>
      <c r="DR52" s="931"/>
      <c r="DS52" s="931"/>
      <c r="DT52" s="931"/>
      <c r="DU52" s="941"/>
      <c r="DV52" s="923"/>
      <c r="DW52" s="924"/>
      <c r="DX52" s="924"/>
      <c r="DY52" s="924"/>
      <c r="DZ52" s="942"/>
      <c r="EA52" s="53"/>
    </row>
    <row r="53" spans="1:131" ht="26.25" customHeight="1" x14ac:dyDescent="0.15">
      <c r="A53" s="57">
        <v>26</v>
      </c>
      <c r="B53" s="923"/>
      <c r="C53" s="924"/>
      <c r="D53" s="924"/>
      <c r="E53" s="924"/>
      <c r="F53" s="924"/>
      <c r="G53" s="924"/>
      <c r="H53" s="924"/>
      <c r="I53" s="924"/>
      <c r="J53" s="924"/>
      <c r="K53" s="924"/>
      <c r="L53" s="924"/>
      <c r="M53" s="924"/>
      <c r="N53" s="924"/>
      <c r="O53" s="924"/>
      <c r="P53" s="925"/>
      <c r="Q53" s="950"/>
      <c r="R53" s="951"/>
      <c r="S53" s="951"/>
      <c r="T53" s="951"/>
      <c r="U53" s="951"/>
      <c r="V53" s="951"/>
      <c r="W53" s="951"/>
      <c r="X53" s="951"/>
      <c r="Y53" s="951"/>
      <c r="Z53" s="951"/>
      <c r="AA53" s="951"/>
      <c r="AB53" s="951"/>
      <c r="AC53" s="951"/>
      <c r="AD53" s="951"/>
      <c r="AE53" s="952"/>
      <c r="AF53" s="953"/>
      <c r="AG53" s="931"/>
      <c r="AH53" s="931"/>
      <c r="AI53" s="931"/>
      <c r="AJ53" s="954"/>
      <c r="AK53" s="955"/>
      <c r="AL53" s="951"/>
      <c r="AM53" s="951"/>
      <c r="AN53" s="951"/>
      <c r="AO53" s="951"/>
      <c r="AP53" s="951"/>
      <c r="AQ53" s="951"/>
      <c r="AR53" s="951"/>
      <c r="AS53" s="951"/>
      <c r="AT53" s="951"/>
      <c r="AU53" s="951"/>
      <c r="AV53" s="951"/>
      <c r="AW53" s="951"/>
      <c r="AX53" s="951"/>
      <c r="AY53" s="951"/>
      <c r="AZ53" s="956"/>
      <c r="BA53" s="956"/>
      <c r="BB53" s="956"/>
      <c r="BC53" s="956"/>
      <c r="BD53" s="956"/>
      <c r="BE53" s="928"/>
      <c r="BF53" s="928"/>
      <c r="BG53" s="928"/>
      <c r="BH53" s="928"/>
      <c r="BI53" s="929"/>
      <c r="BJ53" s="61"/>
      <c r="BK53" s="61"/>
      <c r="BL53" s="61"/>
      <c r="BM53" s="61"/>
      <c r="BN53" s="61"/>
      <c r="BO53" s="60"/>
      <c r="BP53" s="60"/>
      <c r="BQ53" s="57">
        <v>47</v>
      </c>
      <c r="BR53" s="77"/>
      <c r="BS53" s="923"/>
      <c r="BT53" s="924"/>
      <c r="BU53" s="924"/>
      <c r="BV53" s="924"/>
      <c r="BW53" s="924"/>
      <c r="BX53" s="924"/>
      <c r="BY53" s="924"/>
      <c r="BZ53" s="924"/>
      <c r="CA53" s="924"/>
      <c r="CB53" s="924"/>
      <c r="CC53" s="924"/>
      <c r="CD53" s="924"/>
      <c r="CE53" s="924"/>
      <c r="CF53" s="924"/>
      <c r="CG53" s="925"/>
      <c r="CH53" s="930"/>
      <c r="CI53" s="931"/>
      <c r="CJ53" s="931"/>
      <c r="CK53" s="931"/>
      <c r="CL53" s="941"/>
      <c r="CM53" s="930"/>
      <c r="CN53" s="931"/>
      <c r="CO53" s="931"/>
      <c r="CP53" s="931"/>
      <c r="CQ53" s="941"/>
      <c r="CR53" s="930"/>
      <c r="CS53" s="931"/>
      <c r="CT53" s="931"/>
      <c r="CU53" s="931"/>
      <c r="CV53" s="941"/>
      <c r="CW53" s="930"/>
      <c r="CX53" s="931"/>
      <c r="CY53" s="931"/>
      <c r="CZ53" s="931"/>
      <c r="DA53" s="941"/>
      <c r="DB53" s="930"/>
      <c r="DC53" s="931"/>
      <c r="DD53" s="931"/>
      <c r="DE53" s="931"/>
      <c r="DF53" s="941"/>
      <c r="DG53" s="930"/>
      <c r="DH53" s="931"/>
      <c r="DI53" s="931"/>
      <c r="DJ53" s="931"/>
      <c r="DK53" s="941"/>
      <c r="DL53" s="930"/>
      <c r="DM53" s="931"/>
      <c r="DN53" s="931"/>
      <c r="DO53" s="931"/>
      <c r="DP53" s="941"/>
      <c r="DQ53" s="930"/>
      <c r="DR53" s="931"/>
      <c r="DS53" s="931"/>
      <c r="DT53" s="931"/>
      <c r="DU53" s="941"/>
      <c r="DV53" s="923"/>
      <c r="DW53" s="924"/>
      <c r="DX53" s="924"/>
      <c r="DY53" s="924"/>
      <c r="DZ53" s="942"/>
      <c r="EA53" s="53"/>
    </row>
    <row r="54" spans="1:131" ht="26.25" customHeight="1" x14ac:dyDescent="0.15">
      <c r="A54" s="57">
        <v>27</v>
      </c>
      <c r="B54" s="923"/>
      <c r="C54" s="924"/>
      <c r="D54" s="924"/>
      <c r="E54" s="924"/>
      <c r="F54" s="924"/>
      <c r="G54" s="924"/>
      <c r="H54" s="924"/>
      <c r="I54" s="924"/>
      <c r="J54" s="924"/>
      <c r="K54" s="924"/>
      <c r="L54" s="924"/>
      <c r="M54" s="924"/>
      <c r="N54" s="924"/>
      <c r="O54" s="924"/>
      <c r="P54" s="925"/>
      <c r="Q54" s="950"/>
      <c r="R54" s="951"/>
      <c r="S54" s="951"/>
      <c r="T54" s="951"/>
      <c r="U54" s="951"/>
      <c r="V54" s="951"/>
      <c r="W54" s="951"/>
      <c r="X54" s="951"/>
      <c r="Y54" s="951"/>
      <c r="Z54" s="951"/>
      <c r="AA54" s="951"/>
      <c r="AB54" s="951"/>
      <c r="AC54" s="951"/>
      <c r="AD54" s="951"/>
      <c r="AE54" s="952"/>
      <c r="AF54" s="953"/>
      <c r="AG54" s="931"/>
      <c r="AH54" s="931"/>
      <c r="AI54" s="931"/>
      <c r="AJ54" s="954"/>
      <c r="AK54" s="955"/>
      <c r="AL54" s="951"/>
      <c r="AM54" s="951"/>
      <c r="AN54" s="951"/>
      <c r="AO54" s="951"/>
      <c r="AP54" s="951"/>
      <c r="AQ54" s="951"/>
      <c r="AR54" s="951"/>
      <c r="AS54" s="951"/>
      <c r="AT54" s="951"/>
      <c r="AU54" s="951"/>
      <c r="AV54" s="951"/>
      <c r="AW54" s="951"/>
      <c r="AX54" s="951"/>
      <c r="AY54" s="951"/>
      <c r="AZ54" s="956"/>
      <c r="BA54" s="956"/>
      <c r="BB54" s="956"/>
      <c r="BC54" s="956"/>
      <c r="BD54" s="956"/>
      <c r="BE54" s="928"/>
      <c r="BF54" s="928"/>
      <c r="BG54" s="928"/>
      <c r="BH54" s="928"/>
      <c r="BI54" s="929"/>
      <c r="BJ54" s="61"/>
      <c r="BK54" s="61"/>
      <c r="BL54" s="61"/>
      <c r="BM54" s="61"/>
      <c r="BN54" s="61"/>
      <c r="BO54" s="60"/>
      <c r="BP54" s="60"/>
      <c r="BQ54" s="57">
        <v>48</v>
      </c>
      <c r="BR54" s="77"/>
      <c r="BS54" s="923"/>
      <c r="BT54" s="924"/>
      <c r="BU54" s="924"/>
      <c r="BV54" s="924"/>
      <c r="BW54" s="924"/>
      <c r="BX54" s="924"/>
      <c r="BY54" s="924"/>
      <c r="BZ54" s="924"/>
      <c r="CA54" s="924"/>
      <c r="CB54" s="924"/>
      <c r="CC54" s="924"/>
      <c r="CD54" s="924"/>
      <c r="CE54" s="924"/>
      <c r="CF54" s="924"/>
      <c r="CG54" s="925"/>
      <c r="CH54" s="930"/>
      <c r="CI54" s="931"/>
      <c r="CJ54" s="931"/>
      <c r="CK54" s="931"/>
      <c r="CL54" s="941"/>
      <c r="CM54" s="930"/>
      <c r="CN54" s="931"/>
      <c r="CO54" s="931"/>
      <c r="CP54" s="931"/>
      <c r="CQ54" s="941"/>
      <c r="CR54" s="930"/>
      <c r="CS54" s="931"/>
      <c r="CT54" s="931"/>
      <c r="CU54" s="931"/>
      <c r="CV54" s="941"/>
      <c r="CW54" s="930"/>
      <c r="CX54" s="931"/>
      <c r="CY54" s="931"/>
      <c r="CZ54" s="931"/>
      <c r="DA54" s="941"/>
      <c r="DB54" s="930"/>
      <c r="DC54" s="931"/>
      <c r="DD54" s="931"/>
      <c r="DE54" s="931"/>
      <c r="DF54" s="941"/>
      <c r="DG54" s="930"/>
      <c r="DH54" s="931"/>
      <c r="DI54" s="931"/>
      <c r="DJ54" s="931"/>
      <c r="DK54" s="941"/>
      <c r="DL54" s="930"/>
      <c r="DM54" s="931"/>
      <c r="DN54" s="931"/>
      <c r="DO54" s="931"/>
      <c r="DP54" s="941"/>
      <c r="DQ54" s="930"/>
      <c r="DR54" s="931"/>
      <c r="DS54" s="931"/>
      <c r="DT54" s="931"/>
      <c r="DU54" s="941"/>
      <c r="DV54" s="923"/>
      <c r="DW54" s="924"/>
      <c r="DX54" s="924"/>
      <c r="DY54" s="924"/>
      <c r="DZ54" s="942"/>
      <c r="EA54" s="53"/>
    </row>
    <row r="55" spans="1:131" ht="26.25" customHeight="1" x14ac:dyDescent="0.15">
      <c r="A55" s="57">
        <v>28</v>
      </c>
      <c r="B55" s="923"/>
      <c r="C55" s="924"/>
      <c r="D55" s="924"/>
      <c r="E55" s="924"/>
      <c r="F55" s="924"/>
      <c r="G55" s="924"/>
      <c r="H55" s="924"/>
      <c r="I55" s="924"/>
      <c r="J55" s="924"/>
      <c r="K55" s="924"/>
      <c r="L55" s="924"/>
      <c r="M55" s="924"/>
      <c r="N55" s="924"/>
      <c r="O55" s="924"/>
      <c r="P55" s="925"/>
      <c r="Q55" s="950"/>
      <c r="R55" s="951"/>
      <c r="S55" s="951"/>
      <c r="T55" s="951"/>
      <c r="U55" s="951"/>
      <c r="V55" s="951"/>
      <c r="W55" s="951"/>
      <c r="X55" s="951"/>
      <c r="Y55" s="951"/>
      <c r="Z55" s="951"/>
      <c r="AA55" s="951"/>
      <c r="AB55" s="951"/>
      <c r="AC55" s="951"/>
      <c r="AD55" s="951"/>
      <c r="AE55" s="952"/>
      <c r="AF55" s="953"/>
      <c r="AG55" s="931"/>
      <c r="AH55" s="931"/>
      <c r="AI55" s="931"/>
      <c r="AJ55" s="954"/>
      <c r="AK55" s="955"/>
      <c r="AL55" s="951"/>
      <c r="AM55" s="951"/>
      <c r="AN55" s="951"/>
      <c r="AO55" s="951"/>
      <c r="AP55" s="951"/>
      <c r="AQ55" s="951"/>
      <c r="AR55" s="951"/>
      <c r="AS55" s="951"/>
      <c r="AT55" s="951"/>
      <c r="AU55" s="951"/>
      <c r="AV55" s="951"/>
      <c r="AW55" s="951"/>
      <c r="AX55" s="951"/>
      <c r="AY55" s="951"/>
      <c r="AZ55" s="956"/>
      <c r="BA55" s="956"/>
      <c r="BB55" s="956"/>
      <c r="BC55" s="956"/>
      <c r="BD55" s="956"/>
      <c r="BE55" s="928"/>
      <c r="BF55" s="928"/>
      <c r="BG55" s="928"/>
      <c r="BH55" s="928"/>
      <c r="BI55" s="929"/>
      <c r="BJ55" s="61"/>
      <c r="BK55" s="61"/>
      <c r="BL55" s="61"/>
      <c r="BM55" s="61"/>
      <c r="BN55" s="61"/>
      <c r="BO55" s="60"/>
      <c r="BP55" s="60"/>
      <c r="BQ55" s="57">
        <v>49</v>
      </c>
      <c r="BR55" s="77"/>
      <c r="BS55" s="923"/>
      <c r="BT55" s="924"/>
      <c r="BU55" s="924"/>
      <c r="BV55" s="924"/>
      <c r="BW55" s="924"/>
      <c r="BX55" s="924"/>
      <c r="BY55" s="924"/>
      <c r="BZ55" s="924"/>
      <c r="CA55" s="924"/>
      <c r="CB55" s="924"/>
      <c r="CC55" s="924"/>
      <c r="CD55" s="924"/>
      <c r="CE55" s="924"/>
      <c r="CF55" s="924"/>
      <c r="CG55" s="925"/>
      <c r="CH55" s="930"/>
      <c r="CI55" s="931"/>
      <c r="CJ55" s="931"/>
      <c r="CK55" s="931"/>
      <c r="CL55" s="941"/>
      <c r="CM55" s="930"/>
      <c r="CN55" s="931"/>
      <c r="CO55" s="931"/>
      <c r="CP55" s="931"/>
      <c r="CQ55" s="941"/>
      <c r="CR55" s="930"/>
      <c r="CS55" s="931"/>
      <c r="CT55" s="931"/>
      <c r="CU55" s="931"/>
      <c r="CV55" s="941"/>
      <c r="CW55" s="930"/>
      <c r="CX55" s="931"/>
      <c r="CY55" s="931"/>
      <c r="CZ55" s="931"/>
      <c r="DA55" s="941"/>
      <c r="DB55" s="930"/>
      <c r="DC55" s="931"/>
      <c r="DD55" s="931"/>
      <c r="DE55" s="931"/>
      <c r="DF55" s="941"/>
      <c r="DG55" s="930"/>
      <c r="DH55" s="931"/>
      <c r="DI55" s="931"/>
      <c r="DJ55" s="931"/>
      <c r="DK55" s="941"/>
      <c r="DL55" s="930"/>
      <c r="DM55" s="931"/>
      <c r="DN55" s="931"/>
      <c r="DO55" s="931"/>
      <c r="DP55" s="941"/>
      <c r="DQ55" s="930"/>
      <c r="DR55" s="931"/>
      <c r="DS55" s="931"/>
      <c r="DT55" s="931"/>
      <c r="DU55" s="941"/>
      <c r="DV55" s="923"/>
      <c r="DW55" s="924"/>
      <c r="DX55" s="924"/>
      <c r="DY55" s="924"/>
      <c r="DZ55" s="942"/>
      <c r="EA55" s="53"/>
    </row>
    <row r="56" spans="1:131" ht="26.25" customHeight="1" x14ac:dyDescent="0.15">
      <c r="A56" s="57">
        <v>29</v>
      </c>
      <c r="B56" s="923"/>
      <c r="C56" s="924"/>
      <c r="D56" s="924"/>
      <c r="E56" s="924"/>
      <c r="F56" s="924"/>
      <c r="G56" s="924"/>
      <c r="H56" s="924"/>
      <c r="I56" s="924"/>
      <c r="J56" s="924"/>
      <c r="K56" s="924"/>
      <c r="L56" s="924"/>
      <c r="M56" s="924"/>
      <c r="N56" s="924"/>
      <c r="O56" s="924"/>
      <c r="P56" s="925"/>
      <c r="Q56" s="950"/>
      <c r="R56" s="951"/>
      <c r="S56" s="951"/>
      <c r="T56" s="951"/>
      <c r="U56" s="951"/>
      <c r="V56" s="951"/>
      <c r="W56" s="951"/>
      <c r="X56" s="951"/>
      <c r="Y56" s="951"/>
      <c r="Z56" s="951"/>
      <c r="AA56" s="951"/>
      <c r="AB56" s="951"/>
      <c r="AC56" s="951"/>
      <c r="AD56" s="951"/>
      <c r="AE56" s="952"/>
      <c r="AF56" s="953"/>
      <c r="AG56" s="931"/>
      <c r="AH56" s="931"/>
      <c r="AI56" s="931"/>
      <c r="AJ56" s="954"/>
      <c r="AK56" s="955"/>
      <c r="AL56" s="951"/>
      <c r="AM56" s="951"/>
      <c r="AN56" s="951"/>
      <c r="AO56" s="951"/>
      <c r="AP56" s="951"/>
      <c r="AQ56" s="951"/>
      <c r="AR56" s="951"/>
      <c r="AS56" s="951"/>
      <c r="AT56" s="951"/>
      <c r="AU56" s="951"/>
      <c r="AV56" s="951"/>
      <c r="AW56" s="951"/>
      <c r="AX56" s="951"/>
      <c r="AY56" s="951"/>
      <c r="AZ56" s="956"/>
      <c r="BA56" s="956"/>
      <c r="BB56" s="956"/>
      <c r="BC56" s="956"/>
      <c r="BD56" s="956"/>
      <c r="BE56" s="928"/>
      <c r="BF56" s="928"/>
      <c r="BG56" s="928"/>
      <c r="BH56" s="928"/>
      <c r="BI56" s="929"/>
      <c r="BJ56" s="61"/>
      <c r="BK56" s="61"/>
      <c r="BL56" s="61"/>
      <c r="BM56" s="61"/>
      <c r="BN56" s="61"/>
      <c r="BO56" s="60"/>
      <c r="BP56" s="60"/>
      <c r="BQ56" s="57">
        <v>50</v>
      </c>
      <c r="BR56" s="77"/>
      <c r="BS56" s="923"/>
      <c r="BT56" s="924"/>
      <c r="BU56" s="924"/>
      <c r="BV56" s="924"/>
      <c r="BW56" s="924"/>
      <c r="BX56" s="924"/>
      <c r="BY56" s="924"/>
      <c r="BZ56" s="924"/>
      <c r="CA56" s="924"/>
      <c r="CB56" s="924"/>
      <c r="CC56" s="924"/>
      <c r="CD56" s="924"/>
      <c r="CE56" s="924"/>
      <c r="CF56" s="924"/>
      <c r="CG56" s="925"/>
      <c r="CH56" s="930"/>
      <c r="CI56" s="931"/>
      <c r="CJ56" s="931"/>
      <c r="CK56" s="931"/>
      <c r="CL56" s="941"/>
      <c r="CM56" s="930"/>
      <c r="CN56" s="931"/>
      <c r="CO56" s="931"/>
      <c r="CP56" s="931"/>
      <c r="CQ56" s="941"/>
      <c r="CR56" s="930"/>
      <c r="CS56" s="931"/>
      <c r="CT56" s="931"/>
      <c r="CU56" s="931"/>
      <c r="CV56" s="941"/>
      <c r="CW56" s="930"/>
      <c r="CX56" s="931"/>
      <c r="CY56" s="931"/>
      <c r="CZ56" s="931"/>
      <c r="DA56" s="941"/>
      <c r="DB56" s="930"/>
      <c r="DC56" s="931"/>
      <c r="DD56" s="931"/>
      <c r="DE56" s="931"/>
      <c r="DF56" s="941"/>
      <c r="DG56" s="930"/>
      <c r="DH56" s="931"/>
      <c r="DI56" s="931"/>
      <c r="DJ56" s="931"/>
      <c r="DK56" s="941"/>
      <c r="DL56" s="930"/>
      <c r="DM56" s="931"/>
      <c r="DN56" s="931"/>
      <c r="DO56" s="931"/>
      <c r="DP56" s="941"/>
      <c r="DQ56" s="930"/>
      <c r="DR56" s="931"/>
      <c r="DS56" s="931"/>
      <c r="DT56" s="931"/>
      <c r="DU56" s="941"/>
      <c r="DV56" s="923"/>
      <c r="DW56" s="924"/>
      <c r="DX56" s="924"/>
      <c r="DY56" s="924"/>
      <c r="DZ56" s="942"/>
      <c r="EA56" s="53"/>
    </row>
    <row r="57" spans="1:131" ht="26.25" customHeight="1" x14ac:dyDescent="0.15">
      <c r="A57" s="57">
        <v>30</v>
      </c>
      <c r="B57" s="923"/>
      <c r="C57" s="924"/>
      <c r="D57" s="924"/>
      <c r="E57" s="924"/>
      <c r="F57" s="924"/>
      <c r="G57" s="924"/>
      <c r="H57" s="924"/>
      <c r="I57" s="924"/>
      <c r="J57" s="924"/>
      <c r="K57" s="924"/>
      <c r="L57" s="924"/>
      <c r="M57" s="924"/>
      <c r="N57" s="924"/>
      <c r="O57" s="924"/>
      <c r="P57" s="925"/>
      <c r="Q57" s="950"/>
      <c r="R57" s="951"/>
      <c r="S57" s="951"/>
      <c r="T57" s="951"/>
      <c r="U57" s="951"/>
      <c r="V57" s="951"/>
      <c r="W57" s="951"/>
      <c r="X57" s="951"/>
      <c r="Y57" s="951"/>
      <c r="Z57" s="951"/>
      <c r="AA57" s="951"/>
      <c r="AB57" s="951"/>
      <c r="AC57" s="951"/>
      <c r="AD57" s="951"/>
      <c r="AE57" s="952"/>
      <c r="AF57" s="953"/>
      <c r="AG57" s="931"/>
      <c r="AH57" s="931"/>
      <c r="AI57" s="931"/>
      <c r="AJ57" s="954"/>
      <c r="AK57" s="955"/>
      <c r="AL57" s="951"/>
      <c r="AM57" s="951"/>
      <c r="AN57" s="951"/>
      <c r="AO57" s="951"/>
      <c r="AP57" s="951"/>
      <c r="AQ57" s="951"/>
      <c r="AR57" s="951"/>
      <c r="AS57" s="951"/>
      <c r="AT57" s="951"/>
      <c r="AU57" s="951"/>
      <c r="AV57" s="951"/>
      <c r="AW57" s="951"/>
      <c r="AX57" s="951"/>
      <c r="AY57" s="951"/>
      <c r="AZ57" s="956"/>
      <c r="BA57" s="956"/>
      <c r="BB57" s="956"/>
      <c r="BC57" s="956"/>
      <c r="BD57" s="956"/>
      <c r="BE57" s="928"/>
      <c r="BF57" s="928"/>
      <c r="BG57" s="928"/>
      <c r="BH57" s="928"/>
      <c r="BI57" s="929"/>
      <c r="BJ57" s="61"/>
      <c r="BK57" s="61"/>
      <c r="BL57" s="61"/>
      <c r="BM57" s="61"/>
      <c r="BN57" s="61"/>
      <c r="BO57" s="60"/>
      <c r="BP57" s="60"/>
      <c r="BQ57" s="57">
        <v>51</v>
      </c>
      <c r="BR57" s="77"/>
      <c r="BS57" s="923"/>
      <c r="BT57" s="924"/>
      <c r="BU57" s="924"/>
      <c r="BV57" s="924"/>
      <c r="BW57" s="924"/>
      <c r="BX57" s="924"/>
      <c r="BY57" s="924"/>
      <c r="BZ57" s="924"/>
      <c r="CA57" s="924"/>
      <c r="CB57" s="924"/>
      <c r="CC57" s="924"/>
      <c r="CD57" s="924"/>
      <c r="CE57" s="924"/>
      <c r="CF57" s="924"/>
      <c r="CG57" s="925"/>
      <c r="CH57" s="930"/>
      <c r="CI57" s="931"/>
      <c r="CJ57" s="931"/>
      <c r="CK57" s="931"/>
      <c r="CL57" s="941"/>
      <c r="CM57" s="930"/>
      <c r="CN57" s="931"/>
      <c r="CO57" s="931"/>
      <c r="CP57" s="931"/>
      <c r="CQ57" s="941"/>
      <c r="CR57" s="930"/>
      <c r="CS57" s="931"/>
      <c r="CT57" s="931"/>
      <c r="CU57" s="931"/>
      <c r="CV57" s="941"/>
      <c r="CW57" s="930"/>
      <c r="CX57" s="931"/>
      <c r="CY57" s="931"/>
      <c r="CZ57" s="931"/>
      <c r="DA57" s="941"/>
      <c r="DB57" s="930"/>
      <c r="DC57" s="931"/>
      <c r="DD57" s="931"/>
      <c r="DE57" s="931"/>
      <c r="DF57" s="941"/>
      <c r="DG57" s="930"/>
      <c r="DH57" s="931"/>
      <c r="DI57" s="931"/>
      <c r="DJ57" s="931"/>
      <c r="DK57" s="941"/>
      <c r="DL57" s="930"/>
      <c r="DM57" s="931"/>
      <c r="DN57" s="931"/>
      <c r="DO57" s="931"/>
      <c r="DP57" s="941"/>
      <c r="DQ57" s="930"/>
      <c r="DR57" s="931"/>
      <c r="DS57" s="931"/>
      <c r="DT57" s="931"/>
      <c r="DU57" s="941"/>
      <c r="DV57" s="923"/>
      <c r="DW57" s="924"/>
      <c r="DX57" s="924"/>
      <c r="DY57" s="924"/>
      <c r="DZ57" s="942"/>
      <c r="EA57" s="53"/>
    </row>
    <row r="58" spans="1:131" ht="26.25" customHeight="1" x14ac:dyDescent="0.15">
      <c r="A58" s="57">
        <v>31</v>
      </c>
      <c r="B58" s="923"/>
      <c r="C58" s="924"/>
      <c r="D58" s="924"/>
      <c r="E58" s="924"/>
      <c r="F58" s="924"/>
      <c r="G58" s="924"/>
      <c r="H58" s="924"/>
      <c r="I58" s="924"/>
      <c r="J58" s="924"/>
      <c r="K58" s="924"/>
      <c r="L58" s="924"/>
      <c r="M58" s="924"/>
      <c r="N58" s="924"/>
      <c r="O58" s="924"/>
      <c r="P58" s="925"/>
      <c r="Q58" s="950"/>
      <c r="R58" s="951"/>
      <c r="S58" s="951"/>
      <c r="T58" s="951"/>
      <c r="U58" s="951"/>
      <c r="V58" s="951"/>
      <c r="W58" s="951"/>
      <c r="X58" s="951"/>
      <c r="Y58" s="951"/>
      <c r="Z58" s="951"/>
      <c r="AA58" s="951"/>
      <c r="AB58" s="951"/>
      <c r="AC58" s="951"/>
      <c r="AD58" s="951"/>
      <c r="AE58" s="952"/>
      <c r="AF58" s="953"/>
      <c r="AG58" s="931"/>
      <c r="AH58" s="931"/>
      <c r="AI58" s="931"/>
      <c r="AJ58" s="954"/>
      <c r="AK58" s="955"/>
      <c r="AL58" s="951"/>
      <c r="AM58" s="951"/>
      <c r="AN58" s="951"/>
      <c r="AO58" s="951"/>
      <c r="AP58" s="951"/>
      <c r="AQ58" s="951"/>
      <c r="AR58" s="951"/>
      <c r="AS58" s="951"/>
      <c r="AT58" s="951"/>
      <c r="AU58" s="951"/>
      <c r="AV58" s="951"/>
      <c r="AW58" s="951"/>
      <c r="AX58" s="951"/>
      <c r="AY58" s="951"/>
      <c r="AZ58" s="956"/>
      <c r="BA58" s="956"/>
      <c r="BB58" s="956"/>
      <c r="BC58" s="956"/>
      <c r="BD58" s="956"/>
      <c r="BE58" s="928"/>
      <c r="BF58" s="928"/>
      <c r="BG58" s="928"/>
      <c r="BH58" s="928"/>
      <c r="BI58" s="929"/>
      <c r="BJ58" s="61"/>
      <c r="BK58" s="61"/>
      <c r="BL58" s="61"/>
      <c r="BM58" s="61"/>
      <c r="BN58" s="61"/>
      <c r="BO58" s="60"/>
      <c r="BP58" s="60"/>
      <c r="BQ58" s="57">
        <v>52</v>
      </c>
      <c r="BR58" s="77"/>
      <c r="BS58" s="923"/>
      <c r="BT58" s="924"/>
      <c r="BU58" s="924"/>
      <c r="BV58" s="924"/>
      <c r="BW58" s="924"/>
      <c r="BX58" s="924"/>
      <c r="BY58" s="924"/>
      <c r="BZ58" s="924"/>
      <c r="CA58" s="924"/>
      <c r="CB58" s="924"/>
      <c r="CC58" s="924"/>
      <c r="CD58" s="924"/>
      <c r="CE58" s="924"/>
      <c r="CF58" s="924"/>
      <c r="CG58" s="925"/>
      <c r="CH58" s="930"/>
      <c r="CI58" s="931"/>
      <c r="CJ58" s="931"/>
      <c r="CK58" s="931"/>
      <c r="CL58" s="941"/>
      <c r="CM58" s="930"/>
      <c r="CN58" s="931"/>
      <c r="CO58" s="931"/>
      <c r="CP58" s="931"/>
      <c r="CQ58" s="941"/>
      <c r="CR58" s="930"/>
      <c r="CS58" s="931"/>
      <c r="CT58" s="931"/>
      <c r="CU58" s="931"/>
      <c r="CV58" s="941"/>
      <c r="CW58" s="930"/>
      <c r="CX58" s="931"/>
      <c r="CY58" s="931"/>
      <c r="CZ58" s="931"/>
      <c r="DA58" s="941"/>
      <c r="DB58" s="930"/>
      <c r="DC58" s="931"/>
      <c r="DD58" s="931"/>
      <c r="DE58" s="931"/>
      <c r="DF58" s="941"/>
      <c r="DG58" s="930"/>
      <c r="DH58" s="931"/>
      <c r="DI58" s="931"/>
      <c r="DJ58" s="931"/>
      <c r="DK58" s="941"/>
      <c r="DL58" s="930"/>
      <c r="DM58" s="931"/>
      <c r="DN58" s="931"/>
      <c r="DO58" s="931"/>
      <c r="DP58" s="941"/>
      <c r="DQ58" s="930"/>
      <c r="DR58" s="931"/>
      <c r="DS58" s="931"/>
      <c r="DT58" s="931"/>
      <c r="DU58" s="941"/>
      <c r="DV58" s="923"/>
      <c r="DW58" s="924"/>
      <c r="DX58" s="924"/>
      <c r="DY58" s="924"/>
      <c r="DZ58" s="942"/>
      <c r="EA58" s="53"/>
    </row>
    <row r="59" spans="1:131" ht="26.25" customHeight="1" x14ac:dyDescent="0.15">
      <c r="A59" s="57">
        <v>32</v>
      </c>
      <c r="B59" s="923"/>
      <c r="C59" s="924"/>
      <c r="D59" s="924"/>
      <c r="E59" s="924"/>
      <c r="F59" s="924"/>
      <c r="G59" s="924"/>
      <c r="H59" s="924"/>
      <c r="I59" s="924"/>
      <c r="J59" s="924"/>
      <c r="K59" s="924"/>
      <c r="L59" s="924"/>
      <c r="M59" s="924"/>
      <c r="N59" s="924"/>
      <c r="O59" s="924"/>
      <c r="P59" s="925"/>
      <c r="Q59" s="950"/>
      <c r="R59" s="951"/>
      <c r="S59" s="951"/>
      <c r="T59" s="951"/>
      <c r="U59" s="951"/>
      <c r="V59" s="951"/>
      <c r="W59" s="951"/>
      <c r="X59" s="951"/>
      <c r="Y59" s="951"/>
      <c r="Z59" s="951"/>
      <c r="AA59" s="951"/>
      <c r="AB59" s="951"/>
      <c r="AC59" s="951"/>
      <c r="AD59" s="951"/>
      <c r="AE59" s="952"/>
      <c r="AF59" s="953"/>
      <c r="AG59" s="931"/>
      <c r="AH59" s="931"/>
      <c r="AI59" s="931"/>
      <c r="AJ59" s="954"/>
      <c r="AK59" s="955"/>
      <c r="AL59" s="951"/>
      <c r="AM59" s="951"/>
      <c r="AN59" s="951"/>
      <c r="AO59" s="951"/>
      <c r="AP59" s="951"/>
      <c r="AQ59" s="951"/>
      <c r="AR59" s="951"/>
      <c r="AS59" s="951"/>
      <c r="AT59" s="951"/>
      <c r="AU59" s="951"/>
      <c r="AV59" s="951"/>
      <c r="AW59" s="951"/>
      <c r="AX59" s="951"/>
      <c r="AY59" s="951"/>
      <c r="AZ59" s="956"/>
      <c r="BA59" s="956"/>
      <c r="BB59" s="956"/>
      <c r="BC59" s="956"/>
      <c r="BD59" s="956"/>
      <c r="BE59" s="928"/>
      <c r="BF59" s="928"/>
      <c r="BG59" s="928"/>
      <c r="BH59" s="928"/>
      <c r="BI59" s="929"/>
      <c r="BJ59" s="61"/>
      <c r="BK59" s="61"/>
      <c r="BL59" s="61"/>
      <c r="BM59" s="61"/>
      <c r="BN59" s="61"/>
      <c r="BO59" s="60"/>
      <c r="BP59" s="60"/>
      <c r="BQ59" s="57">
        <v>53</v>
      </c>
      <c r="BR59" s="77"/>
      <c r="BS59" s="923"/>
      <c r="BT59" s="924"/>
      <c r="BU59" s="924"/>
      <c r="BV59" s="924"/>
      <c r="BW59" s="924"/>
      <c r="BX59" s="924"/>
      <c r="BY59" s="924"/>
      <c r="BZ59" s="924"/>
      <c r="CA59" s="924"/>
      <c r="CB59" s="924"/>
      <c r="CC59" s="924"/>
      <c r="CD59" s="924"/>
      <c r="CE59" s="924"/>
      <c r="CF59" s="924"/>
      <c r="CG59" s="925"/>
      <c r="CH59" s="930"/>
      <c r="CI59" s="931"/>
      <c r="CJ59" s="931"/>
      <c r="CK59" s="931"/>
      <c r="CL59" s="941"/>
      <c r="CM59" s="930"/>
      <c r="CN59" s="931"/>
      <c r="CO59" s="931"/>
      <c r="CP59" s="931"/>
      <c r="CQ59" s="941"/>
      <c r="CR59" s="930"/>
      <c r="CS59" s="931"/>
      <c r="CT59" s="931"/>
      <c r="CU59" s="931"/>
      <c r="CV59" s="941"/>
      <c r="CW59" s="930"/>
      <c r="CX59" s="931"/>
      <c r="CY59" s="931"/>
      <c r="CZ59" s="931"/>
      <c r="DA59" s="941"/>
      <c r="DB59" s="930"/>
      <c r="DC59" s="931"/>
      <c r="DD59" s="931"/>
      <c r="DE59" s="931"/>
      <c r="DF59" s="941"/>
      <c r="DG59" s="930"/>
      <c r="DH59" s="931"/>
      <c r="DI59" s="931"/>
      <c r="DJ59" s="931"/>
      <c r="DK59" s="941"/>
      <c r="DL59" s="930"/>
      <c r="DM59" s="931"/>
      <c r="DN59" s="931"/>
      <c r="DO59" s="931"/>
      <c r="DP59" s="941"/>
      <c r="DQ59" s="930"/>
      <c r="DR59" s="931"/>
      <c r="DS59" s="931"/>
      <c r="DT59" s="931"/>
      <c r="DU59" s="941"/>
      <c r="DV59" s="923"/>
      <c r="DW59" s="924"/>
      <c r="DX59" s="924"/>
      <c r="DY59" s="924"/>
      <c r="DZ59" s="942"/>
      <c r="EA59" s="53"/>
    </row>
    <row r="60" spans="1:131" ht="26.25" customHeight="1" x14ac:dyDescent="0.15">
      <c r="A60" s="57">
        <v>33</v>
      </c>
      <c r="B60" s="923"/>
      <c r="C60" s="924"/>
      <c r="D60" s="924"/>
      <c r="E60" s="924"/>
      <c r="F60" s="924"/>
      <c r="G60" s="924"/>
      <c r="H60" s="924"/>
      <c r="I60" s="924"/>
      <c r="J60" s="924"/>
      <c r="K60" s="924"/>
      <c r="L60" s="924"/>
      <c r="M60" s="924"/>
      <c r="N60" s="924"/>
      <c r="O60" s="924"/>
      <c r="P60" s="925"/>
      <c r="Q60" s="950"/>
      <c r="R60" s="951"/>
      <c r="S60" s="951"/>
      <c r="T60" s="951"/>
      <c r="U60" s="951"/>
      <c r="V60" s="951"/>
      <c r="W60" s="951"/>
      <c r="X60" s="951"/>
      <c r="Y60" s="951"/>
      <c r="Z60" s="951"/>
      <c r="AA60" s="951"/>
      <c r="AB60" s="951"/>
      <c r="AC60" s="951"/>
      <c r="AD60" s="951"/>
      <c r="AE60" s="952"/>
      <c r="AF60" s="953"/>
      <c r="AG60" s="931"/>
      <c r="AH60" s="931"/>
      <c r="AI60" s="931"/>
      <c r="AJ60" s="954"/>
      <c r="AK60" s="955"/>
      <c r="AL60" s="951"/>
      <c r="AM60" s="951"/>
      <c r="AN60" s="951"/>
      <c r="AO60" s="951"/>
      <c r="AP60" s="951"/>
      <c r="AQ60" s="951"/>
      <c r="AR60" s="951"/>
      <c r="AS60" s="951"/>
      <c r="AT60" s="951"/>
      <c r="AU60" s="951"/>
      <c r="AV60" s="951"/>
      <c r="AW60" s="951"/>
      <c r="AX60" s="951"/>
      <c r="AY60" s="951"/>
      <c r="AZ60" s="956"/>
      <c r="BA60" s="956"/>
      <c r="BB60" s="956"/>
      <c r="BC60" s="956"/>
      <c r="BD60" s="956"/>
      <c r="BE60" s="928"/>
      <c r="BF60" s="928"/>
      <c r="BG60" s="928"/>
      <c r="BH60" s="928"/>
      <c r="BI60" s="929"/>
      <c r="BJ60" s="61"/>
      <c r="BK60" s="61"/>
      <c r="BL60" s="61"/>
      <c r="BM60" s="61"/>
      <c r="BN60" s="61"/>
      <c r="BO60" s="60"/>
      <c r="BP60" s="60"/>
      <c r="BQ60" s="57">
        <v>54</v>
      </c>
      <c r="BR60" s="77"/>
      <c r="BS60" s="923"/>
      <c r="BT60" s="924"/>
      <c r="BU60" s="924"/>
      <c r="BV60" s="924"/>
      <c r="BW60" s="924"/>
      <c r="BX60" s="924"/>
      <c r="BY60" s="924"/>
      <c r="BZ60" s="924"/>
      <c r="CA60" s="924"/>
      <c r="CB60" s="924"/>
      <c r="CC60" s="924"/>
      <c r="CD60" s="924"/>
      <c r="CE60" s="924"/>
      <c r="CF60" s="924"/>
      <c r="CG60" s="925"/>
      <c r="CH60" s="930"/>
      <c r="CI60" s="931"/>
      <c r="CJ60" s="931"/>
      <c r="CK60" s="931"/>
      <c r="CL60" s="941"/>
      <c r="CM60" s="930"/>
      <c r="CN60" s="931"/>
      <c r="CO60" s="931"/>
      <c r="CP60" s="931"/>
      <c r="CQ60" s="941"/>
      <c r="CR60" s="930"/>
      <c r="CS60" s="931"/>
      <c r="CT60" s="931"/>
      <c r="CU60" s="931"/>
      <c r="CV60" s="941"/>
      <c r="CW60" s="930"/>
      <c r="CX60" s="931"/>
      <c r="CY60" s="931"/>
      <c r="CZ60" s="931"/>
      <c r="DA60" s="941"/>
      <c r="DB60" s="930"/>
      <c r="DC60" s="931"/>
      <c r="DD60" s="931"/>
      <c r="DE60" s="931"/>
      <c r="DF60" s="941"/>
      <c r="DG60" s="930"/>
      <c r="DH60" s="931"/>
      <c r="DI60" s="931"/>
      <c r="DJ60" s="931"/>
      <c r="DK60" s="941"/>
      <c r="DL60" s="930"/>
      <c r="DM60" s="931"/>
      <c r="DN60" s="931"/>
      <c r="DO60" s="931"/>
      <c r="DP60" s="941"/>
      <c r="DQ60" s="930"/>
      <c r="DR60" s="931"/>
      <c r="DS60" s="931"/>
      <c r="DT60" s="931"/>
      <c r="DU60" s="941"/>
      <c r="DV60" s="923"/>
      <c r="DW60" s="924"/>
      <c r="DX60" s="924"/>
      <c r="DY60" s="924"/>
      <c r="DZ60" s="942"/>
      <c r="EA60" s="53"/>
    </row>
    <row r="61" spans="1:131" ht="26.25" customHeight="1" x14ac:dyDescent="0.15">
      <c r="A61" s="57">
        <v>34</v>
      </c>
      <c r="B61" s="923"/>
      <c r="C61" s="924"/>
      <c r="D61" s="924"/>
      <c r="E61" s="924"/>
      <c r="F61" s="924"/>
      <c r="G61" s="924"/>
      <c r="H61" s="924"/>
      <c r="I61" s="924"/>
      <c r="J61" s="924"/>
      <c r="K61" s="924"/>
      <c r="L61" s="924"/>
      <c r="M61" s="924"/>
      <c r="N61" s="924"/>
      <c r="O61" s="924"/>
      <c r="P61" s="925"/>
      <c r="Q61" s="950"/>
      <c r="R61" s="951"/>
      <c r="S61" s="951"/>
      <c r="T61" s="951"/>
      <c r="U61" s="951"/>
      <c r="V61" s="951"/>
      <c r="W61" s="951"/>
      <c r="X61" s="951"/>
      <c r="Y61" s="951"/>
      <c r="Z61" s="951"/>
      <c r="AA61" s="951"/>
      <c r="AB61" s="951"/>
      <c r="AC61" s="951"/>
      <c r="AD61" s="951"/>
      <c r="AE61" s="952"/>
      <c r="AF61" s="953"/>
      <c r="AG61" s="931"/>
      <c r="AH61" s="931"/>
      <c r="AI61" s="931"/>
      <c r="AJ61" s="954"/>
      <c r="AK61" s="955"/>
      <c r="AL61" s="951"/>
      <c r="AM61" s="951"/>
      <c r="AN61" s="951"/>
      <c r="AO61" s="951"/>
      <c r="AP61" s="951"/>
      <c r="AQ61" s="951"/>
      <c r="AR61" s="951"/>
      <c r="AS61" s="951"/>
      <c r="AT61" s="951"/>
      <c r="AU61" s="951"/>
      <c r="AV61" s="951"/>
      <c r="AW61" s="951"/>
      <c r="AX61" s="951"/>
      <c r="AY61" s="951"/>
      <c r="AZ61" s="956"/>
      <c r="BA61" s="956"/>
      <c r="BB61" s="956"/>
      <c r="BC61" s="956"/>
      <c r="BD61" s="956"/>
      <c r="BE61" s="928"/>
      <c r="BF61" s="928"/>
      <c r="BG61" s="928"/>
      <c r="BH61" s="928"/>
      <c r="BI61" s="929"/>
      <c r="BJ61" s="61"/>
      <c r="BK61" s="61"/>
      <c r="BL61" s="61"/>
      <c r="BM61" s="61"/>
      <c r="BN61" s="61"/>
      <c r="BO61" s="60"/>
      <c r="BP61" s="60"/>
      <c r="BQ61" s="57">
        <v>55</v>
      </c>
      <c r="BR61" s="77"/>
      <c r="BS61" s="923"/>
      <c r="BT61" s="924"/>
      <c r="BU61" s="924"/>
      <c r="BV61" s="924"/>
      <c r="BW61" s="924"/>
      <c r="BX61" s="924"/>
      <c r="BY61" s="924"/>
      <c r="BZ61" s="924"/>
      <c r="CA61" s="924"/>
      <c r="CB61" s="924"/>
      <c r="CC61" s="924"/>
      <c r="CD61" s="924"/>
      <c r="CE61" s="924"/>
      <c r="CF61" s="924"/>
      <c r="CG61" s="925"/>
      <c r="CH61" s="930"/>
      <c r="CI61" s="931"/>
      <c r="CJ61" s="931"/>
      <c r="CK61" s="931"/>
      <c r="CL61" s="941"/>
      <c r="CM61" s="930"/>
      <c r="CN61" s="931"/>
      <c r="CO61" s="931"/>
      <c r="CP61" s="931"/>
      <c r="CQ61" s="941"/>
      <c r="CR61" s="930"/>
      <c r="CS61" s="931"/>
      <c r="CT61" s="931"/>
      <c r="CU61" s="931"/>
      <c r="CV61" s="941"/>
      <c r="CW61" s="930"/>
      <c r="CX61" s="931"/>
      <c r="CY61" s="931"/>
      <c r="CZ61" s="931"/>
      <c r="DA61" s="941"/>
      <c r="DB61" s="930"/>
      <c r="DC61" s="931"/>
      <c r="DD61" s="931"/>
      <c r="DE61" s="931"/>
      <c r="DF61" s="941"/>
      <c r="DG61" s="930"/>
      <c r="DH61" s="931"/>
      <c r="DI61" s="931"/>
      <c r="DJ61" s="931"/>
      <c r="DK61" s="941"/>
      <c r="DL61" s="930"/>
      <c r="DM61" s="931"/>
      <c r="DN61" s="931"/>
      <c r="DO61" s="931"/>
      <c r="DP61" s="941"/>
      <c r="DQ61" s="930"/>
      <c r="DR61" s="931"/>
      <c r="DS61" s="931"/>
      <c r="DT61" s="931"/>
      <c r="DU61" s="941"/>
      <c r="DV61" s="923"/>
      <c r="DW61" s="924"/>
      <c r="DX61" s="924"/>
      <c r="DY61" s="924"/>
      <c r="DZ61" s="942"/>
      <c r="EA61" s="53"/>
    </row>
    <row r="62" spans="1:131" ht="26.25" customHeight="1" x14ac:dyDescent="0.15">
      <c r="A62" s="57">
        <v>35</v>
      </c>
      <c r="B62" s="923"/>
      <c r="C62" s="924"/>
      <c r="D62" s="924"/>
      <c r="E62" s="924"/>
      <c r="F62" s="924"/>
      <c r="G62" s="924"/>
      <c r="H62" s="924"/>
      <c r="I62" s="924"/>
      <c r="J62" s="924"/>
      <c r="K62" s="924"/>
      <c r="L62" s="924"/>
      <c r="M62" s="924"/>
      <c r="N62" s="924"/>
      <c r="O62" s="924"/>
      <c r="P62" s="925"/>
      <c r="Q62" s="950"/>
      <c r="R62" s="951"/>
      <c r="S62" s="951"/>
      <c r="T62" s="951"/>
      <c r="U62" s="951"/>
      <c r="V62" s="951"/>
      <c r="W62" s="951"/>
      <c r="X62" s="951"/>
      <c r="Y62" s="951"/>
      <c r="Z62" s="951"/>
      <c r="AA62" s="951"/>
      <c r="AB62" s="951"/>
      <c r="AC62" s="951"/>
      <c r="AD62" s="951"/>
      <c r="AE62" s="952"/>
      <c r="AF62" s="953"/>
      <c r="AG62" s="931"/>
      <c r="AH62" s="931"/>
      <c r="AI62" s="931"/>
      <c r="AJ62" s="954"/>
      <c r="AK62" s="955"/>
      <c r="AL62" s="951"/>
      <c r="AM62" s="951"/>
      <c r="AN62" s="951"/>
      <c r="AO62" s="951"/>
      <c r="AP62" s="951"/>
      <c r="AQ62" s="951"/>
      <c r="AR62" s="951"/>
      <c r="AS62" s="951"/>
      <c r="AT62" s="951"/>
      <c r="AU62" s="951"/>
      <c r="AV62" s="951"/>
      <c r="AW62" s="951"/>
      <c r="AX62" s="951"/>
      <c r="AY62" s="951"/>
      <c r="AZ62" s="956"/>
      <c r="BA62" s="956"/>
      <c r="BB62" s="956"/>
      <c r="BC62" s="956"/>
      <c r="BD62" s="956"/>
      <c r="BE62" s="928"/>
      <c r="BF62" s="928"/>
      <c r="BG62" s="928"/>
      <c r="BH62" s="928"/>
      <c r="BI62" s="929"/>
      <c r="BJ62" s="957" t="s">
        <v>467</v>
      </c>
      <c r="BK62" s="958"/>
      <c r="BL62" s="958"/>
      <c r="BM62" s="958"/>
      <c r="BN62" s="959"/>
      <c r="BO62" s="60"/>
      <c r="BP62" s="60"/>
      <c r="BQ62" s="57">
        <v>56</v>
      </c>
      <c r="BR62" s="77"/>
      <c r="BS62" s="923"/>
      <c r="BT62" s="924"/>
      <c r="BU62" s="924"/>
      <c r="BV62" s="924"/>
      <c r="BW62" s="924"/>
      <c r="BX62" s="924"/>
      <c r="BY62" s="924"/>
      <c r="BZ62" s="924"/>
      <c r="CA62" s="924"/>
      <c r="CB62" s="924"/>
      <c r="CC62" s="924"/>
      <c r="CD62" s="924"/>
      <c r="CE62" s="924"/>
      <c r="CF62" s="924"/>
      <c r="CG62" s="925"/>
      <c r="CH62" s="930"/>
      <c r="CI62" s="931"/>
      <c r="CJ62" s="931"/>
      <c r="CK62" s="931"/>
      <c r="CL62" s="941"/>
      <c r="CM62" s="930"/>
      <c r="CN62" s="931"/>
      <c r="CO62" s="931"/>
      <c r="CP62" s="931"/>
      <c r="CQ62" s="941"/>
      <c r="CR62" s="930"/>
      <c r="CS62" s="931"/>
      <c r="CT62" s="931"/>
      <c r="CU62" s="931"/>
      <c r="CV62" s="941"/>
      <c r="CW62" s="930"/>
      <c r="CX62" s="931"/>
      <c r="CY62" s="931"/>
      <c r="CZ62" s="931"/>
      <c r="DA62" s="941"/>
      <c r="DB62" s="930"/>
      <c r="DC62" s="931"/>
      <c r="DD62" s="931"/>
      <c r="DE62" s="931"/>
      <c r="DF62" s="941"/>
      <c r="DG62" s="930"/>
      <c r="DH62" s="931"/>
      <c r="DI62" s="931"/>
      <c r="DJ62" s="931"/>
      <c r="DK62" s="941"/>
      <c r="DL62" s="930"/>
      <c r="DM62" s="931"/>
      <c r="DN62" s="931"/>
      <c r="DO62" s="931"/>
      <c r="DP62" s="941"/>
      <c r="DQ62" s="930"/>
      <c r="DR62" s="931"/>
      <c r="DS62" s="931"/>
      <c r="DT62" s="931"/>
      <c r="DU62" s="941"/>
      <c r="DV62" s="923"/>
      <c r="DW62" s="924"/>
      <c r="DX62" s="924"/>
      <c r="DY62" s="924"/>
      <c r="DZ62" s="942"/>
      <c r="EA62" s="53"/>
    </row>
    <row r="63" spans="1:131" ht="26.25" customHeight="1" x14ac:dyDescent="0.15">
      <c r="A63" s="58" t="s">
        <v>253</v>
      </c>
      <c r="B63" s="901" t="s">
        <v>374</v>
      </c>
      <c r="C63" s="902"/>
      <c r="D63" s="902"/>
      <c r="E63" s="902"/>
      <c r="F63" s="902"/>
      <c r="G63" s="902"/>
      <c r="H63" s="902"/>
      <c r="I63" s="902"/>
      <c r="J63" s="902"/>
      <c r="K63" s="902"/>
      <c r="L63" s="902"/>
      <c r="M63" s="902"/>
      <c r="N63" s="902"/>
      <c r="O63" s="902"/>
      <c r="P63" s="903"/>
      <c r="Q63" s="911"/>
      <c r="R63" s="912"/>
      <c r="S63" s="912"/>
      <c r="T63" s="912"/>
      <c r="U63" s="912"/>
      <c r="V63" s="912"/>
      <c r="W63" s="912"/>
      <c r="X63" s="912"/>
      <c r="Y63" s="912"/>
      <c r="Z63" s="912"/>
      <c r="AA63" s="912"/>
      <c r="AB63" s="912"/>
      <c r="AC63" s="912"/>
      <c r="AD63" s="912"/>
      <c r="AE63" s="943"/>
      <c r="AF63" s="944">
        <v>1059</v>
      </c>
      <c r="AG63" s="913"/>
      <c r="AH63" s="913"/>
      <c r="AI63" s="913"/>
      <c r="AJ63" s="945"/>
      <c r="AK63" s="946"/>
      <c r="AL63" s="912"/>
      <c r="AM63" s="912"/>
      <c r="AN63" s="912"/>
      <c r="AO63" s="912"/>
      <c r="AP63" s="913">
        <v>3926</v>
      </c>
      <c r="AQ63" s="913"/>
      <c r="AR63" s="913"/>
      <c r="AS63" s="913"/>
      <c r="AT63" s="913"/>
      <c r="AU63" s="913">
        <v>3194</v>
      </c>
      <c r="AV63" s="913"/>
      <c r="AW63" s="913"/>
      <c r="AX63" s="913"/>
      <c r="AY63" s="913"/>
      <c r="AZ63" s="947"/>
      <c r="BA63" s="947"/>
      <c r="BB63" s="947"/>
      <c r="BC63" s="947"/>
      <c r="BD63" s="947"/>
      <c r="BE63" s="914"/>
      <c r="BF63" s="914"/>
      <c r="BG63" s="914"/>
      <c r="BH63" s="914"/>
      <c r="BI63" s="915"/>
      <c r="BJ63" s="948" t="s">
        <v>202</v>
      </c>
      <c r="BK63" s="908"/>
      <c r="BL63" s="908"/>
      <c r="BM63" s="908"/>
      <c r="BN63" s="949"/>
      <c r="BO63" s="60"/>
      <c r="BP63" s="60"/>
      <c r="BQ63" s="57">
        <v>57</v>
      </c>
      <c r="BR63" s="77"/>
      <c r="BS63" s="923"/>
      <c r="BT63" s="924"/>
      <c r="BU63" s="924"/>
      <c r="BV63" s="924"/>
      <c r="BW63" s="924"/>
      <c r="BX63" s="924"/>
      <c r="BY63" s="924"/>
      <c r="BZ63" s="924"/>
      <c r="CA63" s="924"/>
      <c r="CB63" s="924"/>
      <c r="CC63" s="924"/>
      <c r="CD63" s="924"/>
      <c r="CE63" s="924"/>
      <c r="CF63" s="924"/>
      <c r="CG63" s="925"/>
      <c r="CH63" s="930"/>
      <c r="CI63" s="931"/>
      <c r="CJ63" s="931"/>
      <c r="CK63" s="931"/>
      <c r="CL63" s="941"/>
      <c r="CM63" s="930"/>
      <c r="CN63" s="931"/>
      <c r="CO63" s="931"/>
      <c r="CP63" s="931"/>
      <c r="CQ63" s="941"/>
      <c r="CR63" s="930"/>
      <c r="CS63" s="931"/>
      <c r="CT63" s="931"/>
      <c r="CU63" s="931"/>
      <c r="CV63" s="941"/>
      <c r="CW63" s="930"/>
      <c r="CX63" s="931"/>
      <c r="CY63" s="931"/>
      <c r="CZ63" s="931"/>
      <c r="DA63" s="941"/>
      <c r="DB63" s="930"/>
      <c r="DC63" s="931"/>
      <c r="DD63" s="931"/>
      <c r="DE63" s="931"/>
      <c r="DF63" s="941"/>
      <c r="DG63" s="930"/>
      <c r="DH63" s="931"/>
      <c r="DI63" s="931"/>
      <c r="DJ63" s="931"/>
      <c r="DK63" s="941"/>
      <c r="DL63" s="930"/>
      <c r="DM63" s="931"/>
      <c r="DN63" s="931"/>
      <c r="DO63" s="931"/>
      <c r="DP63" s="941"/>
      <c r="DQ63" s="930"/>
      <c r="DR63" s="931"/>
      <c r="DS63" s="931"/>
      <c r="DT63" s="931"/>
      <c r="DU63" s="941"/>
      <c r="DV63" s="923"/>
      <c r="DW63" s="924"/>
      <c r="DX63" s="924"/>
      <c r="DY63" s="924"/>
      <c r="DZ63" s="942"/>
      <c r="EA63" s="53"/>
    </row>
    <row r="64" spans="1:131" ht="26.25" customHeight="1"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923"/>
      <c r="BT64" s="924"/>
      <c r="BU64" s="924"/>
      <c r="BV64" s="924"/>
      <c r="BW64" s="924"/>
      <c r="BX64" s="924"/>
      <c r="BY64" s="924"/>
      <c r="BZ64" s="924"/>
      <c r="CA64" s="924"/>
      <c r="CB64" s="924"/>
      <c r="CC64" s="924"/>
      <c r="CD64" s="924"/>
      <c r="CE64" s="924"/>
      <c r="CF64" s="924"/>
      <c r="CG64" s="925"/>
      <c r="CH64" s="930"/>
      <c r="CI64" s="931"/>
      <c r="CJ64" s="931"/>
      <c r="CK64" s="931"/>
      <c r="CL64" s="941"/>
      <c r="CM64" s="930"/>
      <c r="CN64" s="931"/>
      <c r="CO64" s="931"/>
      <c r="CP64" s="931"/>
      <c r="CQ64" s="941"/>
      <c r="CR64" s="930"/>
      <c r="CS64" s="931"/>
      <c r="CT64" s="931"/>
      <c r="CU64" s="931"/>
      <c r="CV64" s="941"/>
      <c r="CW64" s="930"/>
      <c r="CX64" s="931"/>
      <c r="CY64" s="931"/>
      <c r="CZ64" s="931"/>
      <c r="DA64" s="941"/>
      <c r="DB64" s="930"/>
      <c r="DC64" s="931"/>
      <c r="DD64" s="931"/>
      <c r="DE64" s="931"/>
      <c r="DF64" s="941"/>
      <c r="DG64" s="930"/>
      <c r="DH64" s="931"/>
      <c r="DI64" s="931"/>
      <c r="DJ64" s="931"/>
      <c r="DK64" s="941"/>
      <c r="DL64" s="930"/>
      <c r="DM64" s="931"/>
      <c r="DN64" s="931"/>
      <c r="DO64" s="931"/>
      <c r="DP64" s="941"/>
      <c r="DQ64" s="930"/>
      <c r="DR64" s="931"/>
      <c r="DS64" s="931"/>
      <c r="DT64" s="931"/>
      <c r="DU64" s="941"/>
      <c r="DV64" s="923"/>
      <c r="DW64" s="924"/>
      <c r="DX64" s="924"/>
      <c r="DY64" s="924"/>
      <c r="DZ64" s="942"/>
      <c r="EA64" s="53"/>
    </row>
    <row r="65" spans="1:131" ht="26.25" customHeight="1" x14ac:dyDescent="0.15">
      <c r="A65" s="61" t="s">
        <v>451</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923"/>
      <c r="BT65" s="924"/>
      <c r="BU65" s="924"/>
      <c r="BV65" s="924"/>
      <c r="BW65" s="924"/>
      <c r="BX65" s="924"/>
      <c r="BY65" s="924"/>
      <c r="BZ65" s="924"/>
      <c r="CA65" s="924"/>
      <c r="CB65" s="924"/>
      <c r="CC65" s="924"/>
      <c r="CD65" s="924"/>
      <c r="CE65" s="924"/>
      <c r="CF65" s="924"/>
      <c r="CG65" s="925"/>
      <c r="CH65" s="930"/>
      <c r="CI65" s="931"/>
      <c r="CJ65" s="931"/>
      <c r="CK65" s="931"/>
      <c r="CL65" s="941"/>
      <c r="CM65" s="930"/>
      <c r="CN65" s="931"/>
      <c r="CO65" s="931"/>
      <c r="CP65" s="931"/>
      <c r="CQ65" s="941"/>
      <c r="CR65" s="930"/>
      <c r="CS65" s="931"/>
      <c r="CT65" s="931"/>
      <c r="CU65" s="931"/>
      <c r="CV65" s="941"/>
      <c r="CW65" s="930"/>
      <c r="CX65" s="931"/>
      <c r="CY65" s="931"/>
      <c r="CZ65" s="931"/>
      <c r="DA65" s="941"/>
      <c r="DB65" s="930"/>
      <c r="DC65" s="931"/>
      <c r="DD65" s="931"/>
      <c r="DE65" s="931"/>
      <c r="DF65" s="941"/>
      <c r="DG65" s="930"/>
      <c r="DH65" s="931"/>
      <c r="DI65" s="931"/>
      <c r="DJ65" s="931"/>
      <c r="DK65" s="941"/>
      <c r="DL65" s="930"/>
      <c r="DM65" s="931"/>
      <c r="DN65" s="931"/>
      <c r="DO65" s="931"/>
      <c r="DP65" s="941"/>
      <c r="DQ65" s="930"/>
      <c r="DR65" s="931"/>
      <c r="DS65" s="931"/>
      <c r="DT65" s="931"/>
      <c r="DU65" s="941"/>
      <c r="DV65" s="923"/>
      <c r="DW65" s="924"/>
      <c r="DX65" s="924"/>
      <c r="DY65" s="924"/>
      <c r="DZ65" s="942"/>
      <c r="EA65" s="53"/>
    </row>
    <row r="66" spans="1:131" ht="26.25" customHeight="1" x14ac:dyDescent="0.15">
      <c r="A66" s="669" t="s">
        <v>446</v>
      </c>
      <c r="B66" s="670"/>
      <c r="C66" s="670"/>
      <c r="D66" s="670"/>
      <c r="E66" s="670"/>
      <c r="F66" s="670"/>
      <c r="G66" s="670"/>
      <c r="H66" s="670"/>
      <c r="I66" s="670"/>
      <c r="J66" s="670"/>
      <c r="K66" s="670"/>
      <c r="L66" s="670"/>
      <c r="M66" s="670"/>
      <c r="N66" s="670"/>
      <c r="O66" s="670"/>
      <c r="P66" s="671"/>
      <c r="Q66" s="661" t="s">
        <v>454</v>
      </c>
      <c r="R66" s="662"/>
      <c r="S66" s="662"/>
      <c r="T66" s="662"/>
      <c r="U66" s="663"/>
      <c r="V66" s="661" t="s">
        <v>455</v>
      </c>
      <c r="W66" s="662"/>
      <c r="X66" s="662"/>
      <c r="Y66" s="662"/>
      <c r="Z66" s="663"/>
      <c r="AA66" s="661" t="s">
        <v>456</v>
      </c>
      <c r="AB66" s="662"/>
      <c r="AC66" s="662"/>
      <c r="AD66" s="662"/>
      <c r="AE66" s="663"/>
      <c r="AF66" s="681" t="s">
        <v>249</v>
      </c>
      <c r="AG66" s="676"/>
      <c r="AH66" s="676"/>
      <c r="AI66" s="676"/>
      <c r="AJ66" s="682"/>
      <c r="AK66" s="661" t="s">
        <v>165</v>
      </c>
      <c r="AL66" s="670"/>
      <c r="AM66" s="670"/>
      <c r="AN66" s="670"/>
      <c r="AO66" s="671"/>
      <c r="AP66" s="661" t="s">
        <v>359</v>
      </c>
      <c r="AQ66" s="662"/>
      <c r="AR66" s="662"/>
      <c r="AS66" s="662"/>
      <c r="AT66" s="663"/>
      <c r="AU66" s="661" t="s">
        <v>468</v>
      </c>
      <c r="AV66" s="662"/>
      <c r="AW66" s="662"/>
      <c r="AX66" s="662"/>
      <c r="AY66" s="663"/>
      <c r="AZ66" s="661" t="s">
        <v>441</v>
      </c>
      <c r="BA66" s="662"/>
      <c r="BB66" s="662"/>
      <c r="BC66" s="662"/>
      <c r="BD66" s="667"/>
      <c r="BE66" s="60"/>
      <c r="BF66" s="60"/>
      <c r="BG66" s="60"/>
      <c r="BH66" s="60"/>
      <c r="BI66" s="60"/>
      <c r="BJ66" s="60"/>
      <c r="BK66" s="60"/>
      <c r="BL66" s="60"/>
      <c r="BM66" s="60"/>
      <c r="BN66" s="60"/>
      <c r="BO66" s="60"/>
      <c r="BP66" s="60"/>
      <c r="BQ66" s="57">
        <v>60</v>
      </c>
      <c r="BR66" s="78"/>
      <c r="BS66" s="894"/>
      <c r="BT66" s="895"/>
      <c r="BU66" s="895"/>
      <c r="BV66" s="895"/>
      <c r="BW66" s="895"/>
      <c r="BX66" s="895"/>
      <c r="BY66" s="895"/>
      <c r="BZ66" s="895"/>
      <c r="CA66" s="895"/>
      <c r="CB66" s="895"/>
      <c r="CC66" s="895"/>
      <c r="CD66" s="895"/>
      <c r="CE66" s="895"/>
      <c r="CF66" s="895"/>
      <c r="CG66" s="896"/>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900"/>
      <c r="EA66" s="53"/>
    </row>
    <row r="67" spans="1:131" ht="26.25" customHeight="1" x14ac:dyDescent="0.15">
      <c r="A67" s="672"/>
      <c r="B67" s="673"/>
      <c r="C67" s="673"/>
      <c r="D67" s="673"/>
      <c r="E67" s="673"/>
      <c r="F67" s="673"/>
      <c r="G67" s="673"/>
      <c r="H67" s="673"/>
      <c r="I67" s="673"/>
      <c r="J67" s="673"/>
      <c r="K67" s="673"/>
      <c r="L67" s="673"/>
      <c r="M67" s="673"/>
      <c r="N67" s="673"/>
      <c r="O67" s="673"/>
      <c r="P67" s="674"/>
      <c r="Q67" s="664"/>
      <c r="R67" s="665"/>
      <c r="S67" s="665"/>
      <c r="T67" s="665"/>
      <c r="U67" s="666"/>
      <c r="V67" s="664"/>
      <c r="W67" s="665"/>
      <c r="X67" s="665"/>
      <c r="Y67" s="665"/>
      <c r="Z67" s="666"/>
      <c r="AA67" s="664"/>
      <c r="AB67" s="665"/>
      <c r="AC67" s="665"/>
      <c r="AD67" s="665"/>
      <c r="AE67" s="666"/>
      <c r="AF67" s="683"/>
      <c r="AG67" s="679"/>
      <c r="AH67" s="679"/>
      <c r="AI67" s="679"/>
      <c r="AJ67" s="684"/>
      <c r="AK67" s="685"/>
      <c r="AL67" s="673"/>
      <c r="AM67" s="673"/>
      <c r="AN67" s="673"/>
      <c r="AO67" s="674"/>
      <c r="AP67" s="664"/>
      <c r="AQ67" s="665"/>
      <c r="AR67" s="665"/>
      <c r="AS67" s="665"/>
      <c r="AT67" s="666"/>
      <c r="AU67" s="664"/>
      <c r="AV67" s="665"/>
      <c r="AW67" s="665"/>
      <c r="AX67" s="665"/>
      <c r="AY67" s="666"/>
      <c r="AZ67" s="664"/>
      <c r="BA67" s="665"/>
      <c r="BB67" s="665"/>
      <c r="BC67" s="665"/>
      <c r="BD67" s="668"/>
      <c r="BE67" s="60"/>
      <c r="BF67" s="60"/>
      <c r="BG67" s="60"/>
      <c r="BH67" s="60"/>
      <c r="BI67" s="60"/>
      <c r="BJ67" s="60"/>
      <c r="BK67" s="60"/>
      <c r="BL67" s="60"/>
      <c r="BM67" s="60"/>
      <c r="BN67" s="60"/>
      <c r="BO67" s="60"/>
      <c r="BP67" s="60"/>
      <c r="BQ67" s="57">
        <v>61</v>
      </c>
      <c r="BR67" s="78"/>
      <c r="BS67" s="894"/>
      <c r="BT67" s="895"/>
      <c r="BU67" s="895"/>
      <c r="BV67" s="895"/>
      <c r="BW67" s="895"/>
      <c r="BX67" s="895"/>
      <c r="BY67" s="895"/>
      <c r="BZ67" s="895"/>
      <c r="CA67" s="895"/>
      <c r="CB67" s="895"/>
      <c r="CC67" s="895"/>
      <c r="CD67" s="895"/>
      <c r="CE67" s="895"/>
      <c r="CF67" s="895"/>
      <c r="CG67" s="896"/>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900"/>
      <c r="EA67" s="53"/>
    </row>
    <row r="68" spans="1:131" ht="26.25" customHeight="1" x14ac:dyDescent="0.15">
      <c r="A68" s="56">
        <v>1</v>
      </c>
      <c r="B68" s="934" t="s">
        <v>507</v>
      </c>
      <c r="C68" s="935"/>
      <c r="D68" s="935"/>
      <c r="E68" s="935"/>
      <c r="F68" s="935"/>
      <c r="G68" s="935"/>
      <c r="H68" s="935"/>
      <c r="I68" s="935"/>
      <c r="J68" s="935"/>
      <c r="K68" s="935"/>
      <c r="L68" s="935"/>
      <c r="M68" s="935"/>
      <c r="N68" s="935"/>
      <c r="O68" s="935"/>
      <c r="P68" s="936"/>
      <c r="Q68" s="937">
        <v>1</v>
      </c>
      <c r="R68" s="938"/>
      <c r="S68" s="938"/>
      <c r="T68" s="938"/>
      <c r="U68" s="938"/>
      <c r="V68" s="938">
        <v>0</v>
      </c>
      <c r="W68" s="938"/>
      <c r="X68" s="938"/>
      <c r="Y68" s="938"/>
      <c r="Z68" s="938"/>
      <c r="AA68" s="938">
        <v>1</v>
      </c>
      <c r="AB68" s="938"/>
      <c r="AC68" s="938"/>
      <c r="AD68" s="938"/>
      <c r="AE68" s="938"/>
      <c r="AF68" s="938">
        <v>1</v>
      </c>
      <c r="AG68" s="938"/>
      <c r="AH68" s="938"/>
      <c r="AI68" s="938"/>
      <c r="AJ68" s="938"/>
      <c r="AK68" s="938" t="s">
        <v>202</v>
      </c>
      <c r="AL68" s="938"/>
      <c r="AM68" s="938"/>
      <c r="AN68" s="938"/>
      <c r="AO68" s="938"/>
      <c r="AP68" s="938" t="s">
        <v>202</v>
      </c>
      <c r="AQ68" s="938"/>
      <c r="AR68" s="938"/>
      <c r="AS68" s="938"/>
      <c r="AT68" s="938"/>
      <c r="AU68" s="938" t="s">
        <v>202</v>
      </c>
      <c r="AV68" s="938"/>
      <c r="AW68" s="938"/>
      <c r="AX68" s="938"/>
      <c r="AY68" s="938"/>
      <c r="AZ68" s="939"/>
      <c r="BA68" s="939"/>
      <c r="BB68" s="939"/>
      <c r="BC68" s="939"/>
      <c r="BD68" s="940"/>
      <c r="BE68" s="60"/>
      <c r="BF68" s="60"/>
      <c r="BG68" s="60"/>
      <c r="BH68" s="60"/>
      <c r="BI68" s="60"/>
      <c r="BJ68" s="60"/>
      <c r="BK68" s="60"/>
      <c r="BL68" s="60"/>
      <c r="BM68" s="60"/>
      <c r="BN68" s="60"/>
      <c r="BO68" s="60"/>
      <c r="BP68" s="60"/>
      <c r="BQ68" s="57">
        <v>62</v>
      </c>
      <c r="BR68" s="78"/>
      <c r="BS68" s="894"/>
      <c r="BT68" s="895"/>
      <c r="BU68" s="895"/>
      <c r="BV68" s="895"/>
      <c r="BW68" s="895"/>
      <c r="BX68" s="895"/>
      <c r="BY68" s="895"/>
      <c r="BZ68" s="895"/>
      <c r="CA68" s="895"/>
      <c r="CB68" s="895"/>
      <c r="CC68" s="895"/>
      <c r="CD68" s="895"/>
      <c r="CE68" s="895"/>
      <c r="CF68" s="895"/>
      <c r="CG68" s="896"/>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900"/>
      <c r="EA68" s="53"/>
    </row>
    <row r="69" spans="1:131" ht="26.25" customHeight="1" x14ac:dyDescent="0.15">
      <c r="A69" s="57">
        <v>2</v>
      </c>
      <c r="B69" s="923" t="s">
        <v>543</v>
      </c>
      <c r="C69" s="924"/>
      <c r="D69" s="924"/>
      <c r="E69" s="924"/>
      <c r="F69" s="924"/>
      <c r="G69" s="924"/>
      <c r="H69" s="924"/>
      <c r="I69" s="924"/>
      <c r="J69" s="924"/>
      <c r="K69" s="924"/>
      <c r="L69" s="924"/>
      <c r="M69" s="924"/>
      <c r="N69" s="924"/>
      <c r="O69" s="924"/>
      <c r="P69" s="925"/>
      <c r="Q69" s="926">
        <v>156</v>
      </c>
      <c r="R69" s="927"/>
      <c r="S69" s="927"/>
      <c r="T69" s="927"/>
      <c r="U69" s="927"/>
      <c r="V69" s="927">
        <v>148</v>
      </c>
      <c r="W69" s="927"/>
      <c r="X69" s="927"/>
      <c r="Y69" s="927"/>
      <c r="Z69" s="927"/>
      <c r="AA69" s="927">
        <v>8</v>
      </c>
      <c r="AB69" s="927"/>
      <c r="AC69" s="927"/>
      <c r="AD69" s="927"/>
      <c r="AE69" s="927"/>
      <c r="AF69" s="927">
        <v>8</v>
      </c>
      <c r="AG69" s="927"/>
      <c r="AH69" s="927"/>
      <c r="AI69" s="927"/>
      <c r="AJ69" s="927"/>
      <c r="AK69" s="927" t="s">
        <v>202</v>
      </c>
      <c r="AL69" s="927"/>
      <c r="AM69" s="927"/>
      <c r="AN69" s="927"/>
      <c r="AO69" s="927"/>
      <c r="AP69" s="927" t="s">
        <v>202</v>
      </c>
      <c r="AQ69" s="927"/>
      <c r="AR69" s="927"/>
      <c r="AS69" s="927"/>
      <c r="AT69" s="927"/>
      <c r="AU69" s="927" t="s">
        <v>202</v>
      </c>
      <c r="AV69" s="927"/>
      <c r="AW69" s="927"/>
      <c r="AX69" s="927"/>
      <c r="AY69" s="927"/>
      <c r="AZ69" s="928"/>
      <c r="BA69" s="928"/>
      <c r="BB69" s="928"/>
      <c r="BC69" s="928"/>
      <c r="BD69" s="929"/>
      <c r="BE69" s="60"/>
      <c r="BF69" s="60"/>
      <c r="BG69" s="60"/>
      <c r="BH69" s="60"/>
      <c r="BI69" s="60"/>
      <c r="BJ69" s="60"/>
      <c r="BK69" s="60"/>
      <c r="BL69" s="60"/>
      <c r="BM69" s="60"/>
      <c r="BN69" s="60"/>
      <c r="BO69" s="60"/>
      <c r="BP69" s="60"/>
      <c r="BQ69" s="57">
        <v>63</v>
      </c>
      <c r="BR69" s="78"/>
      <c r="BS69" s="894"/>
      <c r="BT69" s="895"/>
      <c r="BU69" s="895"/>
      <c r="BV69" s="895"/>
      <c r="BW69" s="895"/>
      <c r="BX69" s="895"/>
      <c r="BY69" s="895"/>
      <c r="BZ69" s="895"/>
      <c r="CA69" s="895"/>
      <c r="CB69" s="895"/>
      <c r="CC69" s="895"/>
      <c r="CD69" s="895"/>
      <c r="CE69" s="895"/>
      <c r="CF69" s="895"/>
      <c r="CG69" s="896"/>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900"/>
      <c r="EA69" s="53"/>
    </row>
    <row r="70" spans="1:131" ht="26.25" customHeight="1" x14ac:dyDescent="0.15">
      <c r="A70" s="57">
        <v>3</v>
      </c>
      <c r="B70" s="923" t="s">
        <v>544</v>
      </c>
      <c r="C70" s="924"/>
      <c r="D70" s="924"/>
      <c r="E70" s="924"/>
      <c r="F70" s="924"/>
      <c r="G70" s="924"/>
      <c r="H70" s="924"/>
      <c r="I70" s="924"/>
      <c r="J70" s="924"/>
      <c r="K70" s="924"/>
      <c r="L70" s="924"/>
      <c r="M70" s="924"/>
      <c r="N70" s="924"/>
      <c r="O70" s="924"/>
      <c r="P70" s="925"/>
      <c r="Q70" s="926">
        <v>313</v>
      </c>
      <c r="R70" s="927"/>
      <c r="S70" s="927"/>
      <c r="T70" s="927"/>
      <c r="U70" s="927"/>
      <c r="V70" s="927">
        <v>307</v>
      </c>
      <c r="W70" s="927"/>
      <c r="X70" s="927"/>
      <c r="Y70" s="927"/>
      <c r="Z70" s="927"/>
      <c r="AA70" s="927">
        <v>6</v>
      </c>
      <c r="AB70" s="927"/>
      <c r="AC70" s="927"/>
      <c r="AD70" s="927"/>
      <c r="AE70" s="927"/>
      <c r="AF70" s="927">
        <v>6</v>
      </c>
      <c r="AG70" s="927"/>
      <c r="AH70" s="927"/>
      <c r="AI70" s="927"/>
      <c r="AJ70" s="927"/>
      <c r="AK70" s="927" t="s">
        <v>202</v>
      </c>
      <c r="AL70" s="927"/>
      <c r="AM70" s="927"/>
      <c r="AN70" s="927"/>
      <c r="AO70" s="927"/>
      <c r="AP70" s="927" t="s">
        <v>202</v>
      </c>
      <c r="AQ70" s="927"/>
      <c r="AR70" s="927"/>
      <c r="AS70" s="927"/>
      <c r="AT70" s="927"/>
      <c r="AU70" s="927" t="s">
        <v>202</v>
      </c>
      <c r="AV70" s="927"/>
      <c r="AW70" s="927"/>
      <c r="AX70" s="927"/>
      <c r="AY70" s="927"/>
      <c r="AZ70" s="928"/>
      <c r="BA70" s="928"/>
      <c r="BB70" s="928"/>
      <c r="BC70" s="928"/>
      <c r="BD70" s="929"/>
      <c r="BE70" s="60"/>
      <c r="BF70" s="60"/>
      <c r="BG70" s="60"/>
      <c r="BH70" s="60"/>
      <c r="BI70" s="60"/>
      <c r="BJ70" s="60"/>
      <c r="BK70" s="60"/>
      <c r="BL70" s="60"/>
      <c r="BM70" s="60"/>
      <c r="BN70" s="60"/>
      <c r="BO70" s="60"/>
      <c r="BP70" s="60"/>
      <c r="BQ70" s="57">
        <v>64</v>
      </c>
      <c r="BR70" s="78"/>
      <c r="BS70" s="894"/>
      <c r="BT70" s="895"/>
      <c r="BU70" s="895"/>
      <c r="BV70" s="895"/>
      <c r="BW70" s="895"/>
      <c r="BX70" s="895"/>
      <c r="BY70" s="895"/>
      <c r="BZ70" s="895"/>
      <c r="CA70" s="895"/>
      <c r="CB70" s="895"/>
      <c r="CC70" s="895"/>
      <c r="CD70" s="895"/>
      <c r="CE70" s="895"/>
      <c r="CF70" s="895"/>
      <c r="CG70" s="896"/>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900"/>
      <c r="EA70" s="53"/>
    </row>
    <row r="71" spans="1:131" ht="26.25" customHeight="1" x14ac:dyDescent="0.15">
      <c r="A71" s="57">
        <v>4</v>
      </c>
      <c r="B71" s="923" t="s">
        <v>545</v>
      </c>
      <c r="C71" s="924"/>
      <c r="D71" s="924"/>
      <c r="E71" s="924"/>
      <c r="F71" s="924"/>
      <c r="G71" s="924"/>
      <c r="H71" s="924"/>
      <c r="I71" s="924"/>
      <c r="J71" s="924"/>
      <c r="K71" s="924"/>
      <c r="L71" s="924"/>
      <c r="M71" s="924"/>
      <c r="N71" s="924"/>
      <c r="O71" s="924"/>
      <c r="P71" s="925"/>
      <c r="Q71" s="926">
        <v>191</v>
      </c>
      <c r="R71" s="927"/>
      <c r="S71" s="927"/>
      <c r="T71" s="927"/>
      <c r="U71" s="927"/>
      <c r="V71" s="927">
        <v>189</v>
      </c>
      <c r="W71" s="927"/>
      <c r="X71" s="927"/>
      <c r="Y71" s="927"/>
      <c r="Z71" s="927"/>
      <c r="AA71" s="927">
        <v>2</v>
      </c>
      <c r="AB71" s="927"/>
      <c r="AC71" s="927"/>
      <c r="AD71" s="927"/>
      <c r="AE71" s="927"/>
      <c r="AF71" s="927">
        <v>2</v>
      </c>
      <c r="AG71" s="927"/>
      <c r="AH71" s="927"/>
      <c r="AI71" s="927"/>
      <c r="AJ71" s="927"/>
      <c r="AK71" s="927" t="s">
        <v>202</v>
      </c>
      <c r="AL71" s="927"/>
      <c r="AM71" s="927"/>
      <c r="AN71" s="927"/>
      <c r="AO71" s="927"/>
      <c r="AP71" s="927">
        <v>141</v>
      </c>
      <c r="AQ71" s="927"/>
      <c r="AR71" s="927"/>
      <c r="AS71" s="927"/>
      <c r="AT71" s="927"/>
      <c r="AU71" s="927">
        <v>99</v>
      </c>
      <c r="AV71" s="927"/>
      <c r="AW71" s="927"/>
      <c r="AX71" s="927"/>
      <c r="AY71" s="927"/>
      <c r="AZ71" s="928" t="s">
        <v>551</v>
      </c>
      <c r="BA71" s="928"/>
      <c r="BB71" s="928"/>
      <c r="BC71" s="928"/>
      <c r="BD71" s="929"/>
      <c r="BE71" s="60"/>
      <c r="BF71" s="60"/>
      <c r="BG71" s="60"/>
      <c r="BH71" s="60"/>
      <c r="BI71" s="60"/>
      <c r="BJ71" s="60"/>
      <c r="BK71" s="60"/>
      <c r="BL71" s="60"/>
      <c r="BM71" s="60"/>
      <c r="BN71" s="60"/>
      <c r="BO71" s="60"/>
      <c r="BP71" s="60"/>
      <c r="BQ71" s="57">
        <v>65</v>
      </c>
      <c r="BR71" s="78"/>
      <c r="BS71" s="894"/>
      <c r="BT71" s="895"/>
      <c r="BU71" s="895"/>
      <c r="BV71" s="895"/>
      <c r="BW71" s="895"/>
      <c r="BX71" s="895"/>
      <c r="BY71" s="895"/>
      <c r="BZ71" s="895"/>
      <c r="CA71" s="895"/>
      <c r="CB71" s="895"/>
      <c r="CC71" s="895"/>
      <c r="CD71" s="895"/>
      <c r="CE71" s="895"/>
      <c r="CF71" s="895"/>
      <c r="CG71" s="896"/>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900"/>
      <c r="EA71" s="53"/>
    </row>
    <row r="72" spans="1:131" ht="26.25" customHeight="1" x14ac:dyDescent="0.15">
      <c r="A72" s="57">
        <v>5</v>
      </c>
      <c r="B72" s="923" t="s">
        <v>545</v>
      </c>
      <c r="C72" s="924"/>
      <c r="D72" s="924"/>
      <c r="E72" s="924"/>
      <c r="F72" s="924"/>
      <c r="G72" s="924"/>
      <c r="H72" s="924"/>
      <c r="I72" s="924"/>
      <c r="J72" s="924"/>
      <c r="K72" s="924"/>
      <c r="L72" s="924"/>
      <c r="M72" s="924"/>
      <c r="N72" s="924"/>
      <c r="O72" s="924"/>
      <c r="P72" s="925"/>
      <c r="Q72" s="926">
        <v>825</v>
      </c>
      <c r="R72" s="927"/>
      <c r="S72" s="927"/>
      <c r="T72" s="927"/>
      <c r="U72" s="927"/>
      <c r="V72" s="927">
        <v>823</v>
      </c>
      <c r="W72" s="927"/>
      <c r="X72" s="927"/>
      <c r="Y72" s="927"/>
      <c r="Z72" s="927"/>
      <c r="AA72" s="927">
        <v>2</v>
      </c>
      <c r="AB72" s="927"/>
      <c r="AC72" s="927"/>
      <c r="AD72" s="927"/>
      <c r="AE72" s="927"/>
      <c r="AF72" s="927">
        <v>2</v>
      </c>
      <c r="AG72" s="927"/>
      <c r="AH72" s="927"/>
      <c r="AI72" s="927"/>
      <c r="AJ72" s="927"/>
      <c r="AK72" s="927" t="s">
        <v>202</v>
      </c>
      <c r="AL72" s="927"/>
      <c r="AM72" s="927"/>
      <c r="AN72" s="927"/>
      <c r="AO72" s="927"/>
      <c r="AP72" s="927">
        <v>60</v>
      </c>
      <c r="AQ72" s="927"/>
      <c r="AR72" s="927"/>
      <c r="AS72" s="927"/>
      <c r="AT72" s="927"/>
      <c r="AU72" s="927">
        <v>43</v>
      </c>
      <c r="AV72" s="927"/>
      <c r="AW72" s="927"/>
      <c r="AX72" s="927"/>
      <c r="AY72" s="927"/>
      <c r="AZ72" s="928" t="s">
        <v>470</v>
      </c>
      <c r="BA72" s="928"/>
      <c r="BB72" s="928"/>
      <c r="BC72" s="928"/>
      <c r="BD72" s="929"/>
      <c r="BE72" s="60"/>
      <c r="BF72" s="60"/>
      <c r="BG72" s="60"/>
      <c r="BH72" s="60"/>
      <c r="BI72" s="60"/>
      <c r="BJ72" s="60"/>
      <c r="BK72" s="60"/>
      <c r="BL72" s="60"/>
      <c r="BM72" s="60"/>
      <c r="BN72" s="60"/>
      <c r="BO72" s="60"/>
      <c r="BP72" s="60"/>
      <c r="BQ72" s="57">
        <v>66</v>
      </c>
      <c r="BR72" s="78"/>
      <c r="BS72" s="894"/>
      <c r="BT72" s="895"/>
      <c r="BU72" s="895"/>
      <c r="BV72" s="895"/>
      <c r="BW72" s="895"/>
      <c r="BX72" s="895"/>
      <c r="BY72" s="895"/>
      <c r="BZ72" s="895"/>
      <c r="CA72" s="895"/>
      <c r="CB72" s="895"/>
      <c r="CC72" s="895"/>
      <c r="CD72" s="895"/>
      <c r="CE72" s="895"/>
      <c r="CF72" s="895"/>
      <c r="CG72" s="896"/>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900"/>
      <c r="EA72" s="53"/>
    </row>
    <row r="73" spans="1:131" ht="26.25" customHeight="1" x14ac:dyDescent="0.15">
      <c r="A73" s="57">
        <v>6</v>
      </c>
      <c r="B73" s="923" t="s">
        <v>546</v>
      </c>
      <c r="C73" s="924"/>
      <c r="D73" s="924"/>
      <c r="E73" s="924"/>
      <c r="F73" s="924"/>
      <c r="G73" s="924"/>
      <c r="H73" s="924"/>
      <c r="I73" s="924"/>
      <c r="J73" s="924"/>
      <c r="K73" s="924"/>
      <c r="L73" s="924"/>
      <c r="M73" s="924"/>
      <c r="N73" s="924"/>
      <c r="O73" s="924"/>
      <c r="P73" s="925"/>
      <c r="Q73" s="926">
        <v>934</v>
      </c>
      <c r="R73" s="927"/>
      <c r="S73" s="927"/>
      <c r="T73" s="927"/>
      <c r="U73" s="927"/>
      <c r="V73" s="927">
        <v>892</v>
      </c>
      <c r="W73" s="927"/>
      <c r="X73" s="927"/>
      <c r="Y73" s="927"/>
      <c r="Z73" s="927"/>
      <c r="AA73" s="927">
        <v>42</v>
      </c>
      <c r="AB73" s="927"/>
      <c r="AC73" s="927"/>
      <c r="AD73" s="927"/>
      <c r="AE73" s="927"/>
      <c r="AF73" s="927">
        <v>42</v>
      </c>
      <c r="AG73" s="927"/>
      <c r="AH73" s="927"/>
      <c r="AI73" s="927"/>
      <c r="AJ73" s="927"/>
      <c r="AK73" s="927" t="s">
        <v>202</v>
      </c>
      <c r="AL73" s="927"/>
      <c r="AM73" s="927"/>
      <c r="AN73" s="927"/>
      <c r="AO73" s="927"/>
      <c r="AP73" s="927">
        <v>4095</v>
      </c>
      <c r="AQ73" s="927"/>
      <c r="AR73" s="927"/>
      <c r="AS73" s="927"/>
      <c r="AT73" s="927"/>
      <c r="AU73" s="927">
        <v>1024</v>
      </c>
      <c r="AV73" s="927"/>
      <c r="AW73" s="927"/>
      <c r="AX73" s="927"/>
      <c r="AY73" s="927"/>
      <c r="AZ73" s="928"/>
      <c r="BA73" s="928"/>
      <c r="BB73" s="928"/>
      <c r="BC73" s="928"/>
      <c r="BD73" s="929"/>
      <c r="BE73" s="60"/>
      <c r="BF73" s="60"/>
      <c r="BG73" s="60"/>
      <c r="BH73" s="60"/>
      <c r="BI73" s="60"/>
      <c r="BJ73" s="60"/>
      <c r="BK73" s="60"/>
      <c r="BL73" s="60"/>
      <c r="BM73" s="60"/>
      <c r="BN73" s="60"/>
      <c r="BO73" s="60"/>
      <c r="BP73" s="60"/>
      <c r="BQ73" s="57">
        <v>67</v>
      </c>
      <c r="BR73" s="78"/>
      <c r="BS73" s="894"/>
      <c r="BT73" s="895"/>
      <c r="BU73" s="895"/>
      <c r="BV73" s="895"/>
      <c r="BW73" s="895"/>
      <c r="BX73" s="895"/>
      <c r="BY73" s="895"/>
      <c r="BZ73" s="895"/>
      <c r="CA73" s="895"/>
      <c r="CB73" s="895"/>
      <c r="CC73" s="895"/>
      <c r="CD73" s="895"/>
      <c r="CE73" s="895"/>
      <c r="CF73" s="895"/>
      <c r="CG73" s="896"/>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900"/>
      <c r="EA73" s="53"/>
    </row>
    <row r="74" spans="1:131" ht="26.25" customHeight="1" x14ac:dyDescent="0.15">
      <c r="A74" s="57">
        <v>7</v>
      </c>
      <c r="B74" s="923" t="s">
        <v>547</v>
      </c>
      <c r="C74" s="924"/>
      <c r="D74" s="924"/>
      <c r="E74" s="924"/>
      <c r="F74" s="924"/>
      <c r="G74" s="924"/>
      <c r="H74" s="924"/>
      <c r="I74" s="924"/>
      <c r="J74" s="924"/>
      <c r="K74" s="924"/>
      <c r="L74" s="924"/>
      <c r="M74" s="924"/>
      <c r="N74" s="924"/>
      <c r="O74" s="924"/>
      <c r="P74" s="925"/>
      <c r="Q74" s="926">
        <v>16</v>
      </c>
      <c r="R74" s="927"/>
      <c r="S74" s="927"/>
      <c r="T74" s="927"/>
      <c r="U74" s="927"/>
      <c r="V74" s="927">
        <v>16</v>
      </c>
      <c r="W74" s="927"/>
      <c r="X74" s="927"/>
      <c r="Y74" s="927"/>
      <c r="Z74" s="927"/>
      <c r="AA74" s="927">
        <v>0</v>
      </c>
      <c r="AB74" s="927"/>
      <c r="AC74" s="927"/>
      <c r="AD74" s="927"/>
      <c r="AE74" s="927"/>
      <c r="AF74" s="927">
        <v>0</v>
      </c>
      <c r="AG74" s="927"/>
      <c r="AH74" s="927"/>
      <c r="AI74" s="927"/>
      <c r="AJ74" s="927"/>
      <c r="AK74" s="927" t="s">
        <v>202</v>
      </c>
      <c r="AL74" s="927"/>
      <c r="AM74" s="927"/>
      <c r="AN74" s="927"/>
      <c r="AO74" s="927"/>
      <c r="AP74" s="927" t="s">
        <v>202</v>
      </c>
      <c r="AQ74" s="927"/>
      <c r="AR74" s="927"/>
      <c r="AS74" s="927"/>
      <c r="AT74" s="927"/>
      <c r="AU74" s="927" t="s">
        <v>202</v>
      </c>
      <c r="AV74" s="927"/>
      <c r="AW74" s="927"/>
      <c r="AX74" s="927"/>
      <c r="AY74" s="927"/>
      <c r="AZ74" s="928"/>
      <c r="BA74" s="928"/>
      <c r="BB74" s="928"/>
      <c r="BC74" s="928"/>
      <c r="BD74" s="929"/>
      <c r="BE74" s="60"/>
      <c r="BF74" s="60"/>
      <c r="BG74" s="60"/>
      <c r="BH74" s="60"/>
      <c r="BI74" s="60"/>
      <c r="BJ74" s="60"/>
      <c r="BK74" s="60"/>
      <c r="BL74" s="60"/>
      <c r="BM74" s="60"/>
      <c r="BN74" s="60"/>
      <c r="BO74" s="60"/>
      <c r="BP74" s="60"/>
      <c r="BQ74" s="57">
        <v>68</v>
      </c>
      <c r="BR74" s="78"/>
      <c r="BS74" s="894"/>
      <c r="BT74" s="895"/>
      <c r="BU74" s="895"/>
      <c r="BV74" s="895"/>
      <c r="BW74" s="895"/>
      <c r="BX74" s="895"/>
      <c r="BY74" s="895"/>
      <c r="BZ74" s="895"/>
      <c r="CA74" s="895"/>
      <c r="CB74" s="895"/>
      <c r="CC74" s="895"/>
      <c r="CD74" s="895"/>
      <c r="CE74" s="895"/>
      <c r="CF74" s="895"/>
      <c r="CG74" s="896"/>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900"/>
      <c r="EA74" s="53"/>
    </row>
    <row r="75" spans="1:131" ht="26.25" customHeight="1" x14ac:dyDescent="0.15">
      <c r="A75" s="57">
        <v>8</v>
      </c>
      <c r="B75" s="923" t="s">
        <v>548</v>
      </c>
      <c r="C75" s="924"/>
      <c r="D75" s="924"/>
      <c r="E75" s="924"/>
      <c r="F75" s="924"/>
      <c r="G75" s="924"/>
      <c r="H75" s="924"/>
      <c r="I75" s="924"/>
      <c r="J75" s="924"/>
      <c r="K75" s="924"/>
      <c r="L75" s="924"/>
      <c r="M75" s="924"/>
      <c r="N75" s="924"/>
      <c r="O75" s="924"/>
      <c r="P75" s="925"/>
      <c r="Q75" s="930">
        <v>131</v>
      </c>
      <c r="R75" s="931"/>
      <c r="S75" s="931"/>
      <c r="T75" s="931"/>
      <c r="U75" s="932"/>
      <c r="V75" s="933">
        <v>122</v>
      </c>
      <c r="W75" s="931"/>
      <c r="X75" s="931"/>
      <c r="Y75" s="931"/>
      <c r="Z75" s="932"/>
      <c r="AA75" s="933">
        <v>9</v>
      </c>
      <c r="AB75" s="931"/>
      <c r="AC75" s="931"/>
      <c r="AD75" s="931"/>
      <c r="AE75" s="932"/>
      <c r="AF75" s="933">
        <v>9</v>
      </c>
      <c r="AG75" s="931"/>
      <c r="AH75" s="931"/>
      <c r="AI75" s="931"/>
      <c r="AJ75" s="932"/>
      <c r="AK75" s="927" t="s">
        <v>202</v>
      </c>
      <c r="AL75" s="927"/>
      <c r="AM75" s="927"/>
      <c r="AN75" s="927"/>
      <c r="AO75" s="927"/>
      <c r="AP75" s="927" t="s">
        <v>202</v>
      </c>
      <c r="AQ75" s="927"/>
      <c r="AR75" s="927"/>
      <c r="AS75" s="927"/>
      <c r="AT75" s="927"/>
      <c r="AU75" s="927" t="s">
        <v>202</v>
      </c>
      <c r="AV75" s="927"/>
      <c r="AW75" s="927"/>
      <c r="AX75" s="927"/>
      <c r="AY75" s="927"/>
      <c r="AZ75" s="928"/>
      <c r="BA75" s="928"/>
      <c r="BB75" s="928"/>
      <c r="BC75" s="928"/>
      <c r="BD75" s="929"/>
      <c r="BE75" s="60"/>
      <c r="BF75" s="60"/>
      <c r="BG75" s="60"/>
      <c r="BH75" s="60"/>
      <c r="BI75" s="60"/>
      <c r="BJ75" s="60"/>
      <c r="BK75" s="60"/>
      <c r="BL75" s="60"/>
      <c r="BM75" s="60"/>
      <c r="BN75" s="60"/>
      <c r="BO75" s="60"/>
      <c r="BP75" s="60"/>
      <c r="BQ75" s="57">
        <v>69</v>
      </c>
      <c r="BR75" s="78"/>
      <c r="BS75" s="894"/>
      <c r="BT75" s="895"/>
      <c r="BU75" s="895"/>
      <c r="BV75" s="895"/>
      <c r="BW75" s="895"/>
      <c r="BX75" s="895"/>
      <c r="BY75" s="895"/>
      <c r="BZ75" s="895"/>
      <c r="CA75" s="895"/>
      <c r="CB75" s="895"/>
      <c r="CC75" s="895"/>
      <c r="CD75" s="895"/>
      <c r="CE75" s="895"/>
      <c r="CF75" s="895"/>
      <c r="CG75" s="896"/>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900"/>
      <c r="EA75" s="53"/>
    </row>
    <row r="76" spans="1:131" ht="26.25" customHeight="1" x14ac:dyDescent="0.15">
      <c r="A76" s="57">
        <v>9</v>
      </c>
      <c r="B76" s="923" t="s">
        <v>549</v>
      </c>
      <c r="C76" s="924"/>
      <c r="D76" s="924"/>
      <c r="E76" s="924"/>
      <c r="F76" s="924"/>
      <c r="G76" s="924"/>
      <c r="H76" s="924"/>
      <c r="I76" s="924"/>
      <c r="J76" s="924"/>
      <c r="K76" s="924"/>
      <c r="L76" s="924"/>
      <c r="M76" s="924"/>
      <c r="N76" s="924"/>
      <c r="O76" s="924"/>
      <c r="P76" s="925"/>
      <c r="Q76" s="930">
        <v>5084</v>
      </c>
      <c r="R76" s="931"/>
      <c r="S76" s="931"/>
      <c r="T76" s="931"/>
      <c r="U76" s="932"/>
      <c r="V76" s="933">
        <v>4696</v>
      </c>
      <c r="W76" s="931"/>
      <c r="X76" s="931"/>
      <c r="Y76" s="931"/>
      <c r="Z76" s="932"/>
      <c r="AA76" s="933">
        <v>388</v>
      </c>
      <c r="AB76" s="931"/>
      <c r="AC76" s="931"/>
      <c r="AD76" s="931"/>
      <c r="AE76" s="932"/>
      <c r="AF76" s="933">
        <v>388</v>
      </c>
      <c r="AG76" s="931"/>
      <c r="AH76" s="931"/>
      <c r="AI76" s="931"/>
      <c r="AJ76" s="932"/>
      <c r="AK76" s="927">
        <v>3</v>
      </c>
      <c r="AL76" s="927"/>
      <c r="AM76" s="927"/>
      <c r="AN76" s="927"/>
      <c r="AO76" s="927"/>
      <c r="AP76" s="927" t="s">
        <v>202</v>
      </c>
      <c r="AQ76" s="927"/>
      <c r="AR76" s="927"/>
      <c r="AS76" s="927"/>
      <c r="AT76" s="927"/>
      <c r="AU76" s="927" t="s">
        <v>202</v>
      </c>
      <c r="AV76" s="927"/>
      <c r="AW76" s="927"/>
      <c r="AX76" s="927"/>
      <c r="AY76" s="927"/>
      <c r="AZ76" s="928" t="s">
        <v>551</v>
      </c>
      <c r="BA76" s="928"/>
      <c r="BB76" s="928"/>
      <c r="BC76" s="928"/>
      <c r="BD76" s="929"/>
      <c r="BE76" s="60"/>
      <c r="BF76" s="60"/>
      <c r="BG76" s="60"/>
      <c r="BH76" s="60"/>
      <c r="BI76" s="60"/>
      <c r="BJ76" s="60"/>
      <c r="BK76" s="60"/>
      <c r="BL76" s="60"/>
      <c r="BM76" s="60"/>
      <c r="BN76" s="60"/>
      <c r="BO76" s="60"/>
      <c r="BP76" s="60"/>
      <c r="BQ76" s="57">
        <v>70</v>
      </c>
      <c r="BR76" s="78"/>
      <c r="BS76" s="894"/>
      <c r="BT76" s="895"/>
      <c r="BU76" s="895"/>
      <c r="BV76" s="895"/>
      <c r="BW76" s="895"/>
      <c r="BX76" s="895"/>
      <c r="BY76" s="895"/>
      <c r="BZ76" s="895"/>
      <c r="CA76" s="895"/>
      <c r="CB76" s="895"/>
      <c r="CC76" s="895"/>
      <c r="CD76" s="895"/>
      <c r="CE76" s="895"/>
      <c r="CF76" s="895"/>
      <c r="CG76" s="896"/>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900"/>
      <c r="EA76" s="53"/>
    </row>
    <row r="77" spans="1:131" ht="26.25" customHeight="1" x14ac:dyDescent="0.15">
      <c r="A77" s="57">
        <v>10</v>
      </c>
      <c r="B77" s="923" t="s">
        <v>549</v>
      </c>
      <c r="C77" s="924"/>
      <c r="D77" s="924"/>
      <c r="E77" s="924"/>
      <c r="F77" s="924"/>
      <c r="G77" s="924"/>
      <c r="H77" s="924"/>
      <c r="I77" s="924"/>
      <c r="J77" s="924"/>
      <c r="K77" s="924"/>
      <c r="L77" s="924"/>
      <c r="M77" s="924"/>
      <c r="N77" s="924"/>
      <c r="O77" s="924"/>
      <c r="P77" s="925"/>
      <c r="Q77" s="930">
        <v>7</v>
      </c>
      <c r="R77" s="931"/>
      <c r="S77" s="931"/>
      <c r="T77" s="931"/>
      <c r="U77" s="932"/>
      <c r="V77" s="933">
        <v>7</v>
      </c>
      <c r="W77" s="931"/>
      <c r="X77" s="931"/>
      <c r="Y77" s="931"/>
      <c r="Z77" s="932"/>
      <c r="AA77" s="933">
        <v>0</v>
      </c>
      <c r="AB77" s="931"/>
      <c r="AC77" s="931"/>
      <c r="AD77" s="931"/>
      <c r="AE77" s="932"/>
      <c r="AF77" s="933">
        <v>0</v>
      </c>
      <c r="AG77" s="931"/>
      <c r="AH77" s="931"/>
      <c r="AI77" s="931"/>
      <c r="AJ77" s="932"/>
      <c r="AK77" s="927" t="s">
        <v>202</v>
      </c>
      <c r="AL77" s="927"/>
      <c r="AM77" s="927"/>
      <c r="AN77" s="927"/>
      <c r="AO77" s="927"/>
      <c r="AP77" s="927" t="s">
        <v>202</v>
      </c>
      <c r="AQ77" s="927"/>
      <c r="AR77" s="927"/>
      <c r="AS77" s="927"/>
      <c r="AT77" s="927"/>
      <c r="AU77" s="927" t="s">
        <v>202</v>
      </c>
      <c r="AV77" s="927"/>
      <c r="AW77" s="927"/>
      <c r="AX77" s="927"/>
      <c r="AY77" s="927"/>
      <c r="AZ77" s="928" t="s">
        <v>151</v>
      </c>
      <c r="BA77" s="928"/>
      <c r="BB77" s="928"/>
      <c r="BC77" s="928"/>
      <c r="BD77" s="929"/>
      <c r="BE77" s="60"/>
      <c r="BF77" s="60"/>
      <c r="BG77" s="60"/>
      <c r="BH77" s="60"/>
      <c r="BI77" s="60"/>
      <c r="BJ77" s="60"/>
      <c r="BK77" s="60"/>
      <c r="BL77" s="60"/>
      <c r="BM77" s="60"/>
      <c r="BN77" s="60"/>
      <c r="BO77" s="60"/>
      <c r="BP77" s="60"/>
      <c r="BQ77" s="57">
        <v>71</v>
      </c>
      <c r="BR77" s="78"/>
      <c r="BS77" s="894"/>
      <c r="BT77" s="895"/>
      <c r="BU77" s="895"/>
      <c r="BV77" s="895"/>
      <c r="BW77" s="895"/>
      <c r="BX77" s="895"/>
      <c r="BY77" s="895"/>
      <c r="BZ77" s="895"/>
      <c r="CA77" s="895"/>
      <c r="CB77" s="895"/>
      <c r="CC77" s="895"/>
      <c r="CD77" s="895"/>
      <c r="CE77" s="895"/>
      <c r="CF77" s="895"/>
      <c r="CG77" s="896"/>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900"/>
      <c r="EA77" s="53"/>
    </row>
    <row r="78" spans="1:131" ht="26.25" customHeight="1" x14ac:dyDescent="0.15">
      <c r="A78" s="57">
        <v>11</v>
      </c>
      <c r="B78" s="923" t="s">
        <v>550</v>
      </c>
      <c r="C78" s="924"/>
      <c r="D78" s="924"/>
      <c r="E78" s="924"/>
      <c r="F78" s="924"/>
      <c r="G78" s="924"/>
      <c r="H78" s="924"/>
      <c r="I78" s="924"/>
      <c r="J78" s="924"/>
      <c r="K78" s="924"/>
      <c r="L78" s="924"/>
      <c r="M78" s="924"/>
      <c r="N78" s="924"/>
      <c r="O78" s="924"/>
      <c r="P78" s="925"/>
      <c r="Q78" s="926">
        <v>61</v>
      </c>
      <c r="R78" s="927"/>
      <c r="S78" s="927"/>
      <c r="T78" s="927"/>
      <c r="U78" s="927"/>
      <c r="V78" s="927">
        <v>51</v>
      </c>
      <c r="W78" s="927"/>
      <c r="X78" s="927"/>
      <c r="Y78" s="927"/>
      <c r="Z78" s="927"/>
      <c r="AA78" s="927">
        <v>10</v>
      </c>
      <c r="AB78" s="927"/>
      <c r="AC78" s="927"/>
      <c r="AD78" s="927"/>
      <c r="AE78" s="927"/>
      <c r="AF78" s="927">
        <v>10</v>
      </c>
      <c r="AG78" s="927"/>
      <c r="AH78" s="927"/>
      <c r="AI78" s="927"/>
      <c r="AJ78" s="927"/>
      <c r="AK78" s="927" t="s">
        <v>202</v>
      </c>
      <c r="AL78" s="927"/>
      <c r="AM78" s="927"/>
      <c r="AN78" s="927"/>
      <c r="AO78" s="927"/>
      <c r="AP78" s="927" t="s">
        <v>202</v>
      </c>
      <c r="AQ78" s="927"/>
      <c r="AR78" s="927"/>
      <c r="AS78" s="927"/>
      <c r="AT78" s="927"/>
      <c r="AU78" s="927" t="s">
        <v>202</v>
      </c>
      <c r="AV78" s="927"/>
      <c r="AW78" s="927"/>
      <c r="AX78" s="927"/>
      <c r="AY78" s="927"/>
      <c r="AZ78" s="928" t="s">
        <v>551</v>
      </c>
      <c r="BA78" s="928"/>
      <c r="BB78" s="928"/>
      <c r="BC78" s="928"/>
      <c r="BD78" s="929"/>
      <c r="BE78" s="60"/>
      <c r="BF78" s="60"/>
      <c r="BG78" s="60"/>
      <c r="BH78" s="60"/>
      <c r="BI78" s="60"/>
      <c r="BJ78" s="53"/>
      <c r="BK78" s="53"/>
      <c r="BL78" s="53"/>
      <c r="BM78" s="53"/>
      <c r="BN78" s="53"/>
      <c r="BO78" s="60"/>
      <c r="BP78" s="60"/>
      <c r="BQ78" s="57">
        <v>72</v>
      </c>
      <c r="BR78" s="78"/>
      <c r="BS78" s="894"/>
      <c r="BT78" s="895"/>
      <c r="BU78" s="895"/>
      <c r="BV78" s="895"/>
      <c r="BW78" s="895"/>
      <c r="BX78" s="895"/>
      <c r="BY78" s="895"/>
      <c r="BZ78" s="895"/>
      <c r="CA78" s="895"/>
      <c r="CB78" s="895"/>
      <c r="CC78" s="895"/>
      <c r="CD78" s="895"/>
      <c r="CE78" s="895"/>
      <c r="CF78" s="895"/>
      <c r="CG78" s="896"/>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900"/>
      <c r="EA78" s="53"/>
    </row>
    <row r="79" spans="1:131" ht="26.25" customHeight="1" x14ac:dyDescent="0.15">
      <c r="A79" s="57">
        <v>12</v>
      </c>
      <c r="B79" s="923" t="s">
        <v>550</v>
      </c>
      <c r="C79" s="924"/>
      <c r="D79" s="924"/>
      <c r="E79" s="924"/>
      <c r="F79" s="924"/>
      <c r="G79" s="924"/>
      <c r="H79" s="924"/>
      <c r="I79" s="924"/>
      <c r="J79" s="924"/>
      <c r="K79" s="924"/>
      <c r="L79" s="924"/>
      <c r="M79" s="924"/>
      <c r="N79" s="924"/>
      <c r="O79" s="924"/>
      <c r="P79" s="925"/>
      <c r="Q79" s="926">
        <v>147690</v>
      </c>
      <c r="R79" s="927"/>
      <c r="S79" s="927"/>
      <c r="T79" s="927"/>
      <c r="U79" s="927"/>
      <c r="V79" s="927">
        <v>143296</v>
      </c>
      <c r="W79" s="927"/>
      <c r="X79" s="927"/>
      <c r="Y79" s="927"/>
      <c r="Z79" s="927"/>
      <c r="AA79" s="927">
        <v>4394</v>
      </c>
      <c r="AB79" s="927"/>
      <c r="AC79" s="927"/>
      <c r="AD79" s="927"/>
      <c r="AE79" s="927"/>
      <c r="AF79" s="927">
        <v>4394</v>
      </c>
      <c r="AG79" s="927"/>
      <c r="AH79" s="927"/>
      <c r="AI79" s="927"/>
      <c r="AJ79" s="927"/>
      <c r="AK79" s="927" t="s">
        <v>202</v>
      </c>
      <c r="AL79" s="927"/>
      <c r="AM79" s="927"/>
      <c r="AN79" s="927"/>
      <c r="AO79" s="927"/>
      <c r="AP79" s="927" t="s">
        <v>202</v>
      </c>
      <c r="AQ79" s="927"/>
      <c r="AR79" s="927"/>
      <c r="AS79" s="927"/>
      <c r="AT79" s="927"/>
      <c r="AU79" s="927" t="s">
        <v>202</v>
      </c>
      <c r="AV79" s="927"/>
      <c r="AW79" s="927"/>
      <c r="AX79" s="927"/>
      <c r="AY79" s="927"/>
      <c r="AZ79" s="928" t="s">
        <v>470</v>
      </c>
      <c r="BA79" s="928"/>
      <c r="BB79" s="928"/>
      <c r="BC79" s="928"/>
      <c r="BD79" s="929"/>
      <c r="BE79" s="60"/>
      <c r="BF79" s="60"/>
      <c r="BG79" s="60"/>
      <c r="BH79" s="60"/>
      <c r="BI79" s="60"/>
      <c r="BJ79" s="53"/>
      <c r="BK79" s="53"/>
      <c r="BL79" s="53"/>
      <c r="BM79" s="53"/>
      <c r="BN79" s="53"/>
      <c r="BO79" s="60"/>
      <c r="BP79" s="60"/>
      <c r="BQ79" s="57">
        <v>73</v>
      </c>
      <c r="BR79" s="78"/>
      <c r="BS79" s="894"/>
      <c r="BT79" s="895"/>
      <c r="BU79" s="895"/>
      <c r="BV79" s="895"/>
      <c r="BW79" s="895"/>
      <c r="BX79" s="895"/>
      <c r="BY79" s="895"/>
      <c r="BZ79" s="895"/>
      <c r="CA79" s="895"/>
      <c r="CB79" s="895"/>
      <c r="CC79" s="895"/>
      <c r="CD79" s="895"/>
      <c r="CE79" s="895"/>
      <c r="CF79" s="895"/>
      <c r="CG79" s="896"/>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900"/>
      <c r="EA79" s="53"/>
    </row>
    <row r="80" spans="1:131" ht="26.25" customHeight="1" x14ac:dyDescent="0.15">
      <c r="A80" s="57">
        <v>13</v>
      </c>
      <c r="B80" s="923" t="s">
        <v>386</v>
      </c>
      <c r="C80" s="924"/>
      <c r="D80" s="924"/>
      <c r="E80" s="924"/>
      <c r="F80" s="924"/>
      <c r="G80" s="924"/>
      <c r="H80" s="924"/>
      <c r="I80" s="924"/>
      <c r="J80" s="924"/>
      <c r="K80" s="924"/>
      <c r="L80" s="924"/>
      <c r="M80" s="924"/>
      <c r="N80" s="924"/>
      <c r="O80" s="924"/>
      <c r="P80" s="925"/>
      <c r="Q80" s="926">
        <v>55</v>
      </c>
      <c r="R80" s="927"/>
      <c r="S80" s="927"/>
      <c r="T80" s="927"/>
      <c r="U80" s="927"/>
      <c r="V80" s="927">
        <v>55</v>
      </c>
      <c r="W80" s="927"/>
      <c r="X80" s="927"/>
      <c r="Y80" s="927"/>
      <c r="Z80" s="927"/>
      <c r="AA80" s="927">
        <v>0</v>
      </c>
      <c r="AB80" s="927"/>
      <c r="AC80" s="927"/>
      <c r="AD80" s="927"/>
      <c r="AE80" s="927"/>
      <c r="AF80" s="927">
        <v>0</v>
      </c>
      <c r="AG80" s="927"/>
      <c r="AH80" s="927"/>
      <c r="AI80" s="927"/>
      <c r="AJ80" s="927"/>
      <c r="AK80" s="927" t="s">
        <v>202</v>
      </c>
      <c r="AL80" s="927"/>
      <c r="AM80" s="927"/>
      <c r="AN80" s="927"/>
      <c r="AO80" s="927"/>
      <c r="AP80" s="927" t="s">
        <v>202</v>
      </c>
      <c r="AQ80" s="927"/>
      <c r="AR80" s="927"/>
      <c r="AS80" s="927"/>
      <c r="AT80" s="927"/>
      <c r="AU80" s="927" t="s">
        <v>202</v>
      </c>
      <c r="AV80" s="927"/>
      <c r="AW80" s="927"/>
      <c r="AX80" s="927"/>
      <c r="AY80" s="927"/>
      <c r="AZ80" s="928"/>
      <c r="BA80" s="928"/>
      <c r="BB80" s="928"/>
      <c r="BC80" s="928"/>
      <c r="BD80" s="929"/>
      <c r="BE80" s="60"/>
      <c r="BF80" s="60"/>
      <c r="BG80" s="60"/>
      <c r="BH80" s="60"/>
      <c r="BI80" s="60"/>
      <c r="BJ80" s="60"/>
      <c r="BK80" s="60"/>
      <c r="BL80" s="60"/>
      <c r="BM80" s="60"/>
      <c r="BN80" s="60"/>
      <c r="BO80" s="60"/>
      <c r="BP80" s="60"/>
      <c r="BQ80" s="57">
        <v>74</v>
      </c>
      <c r="BR80" s="78"/>
      <c r="BS80" s="894"/>
      <c r="BT80" s="895"/>
      <c r="BU80" s="895"/>
      <c r="BV80" s="895"/>
      <c r="BW80" s="895"/>
      <c r="BX80" s="895"/>
      <c r="BY80" s="895"/>
      <c r="BZ80" s="895"/>
      <c r="CA80" s="895"/>
      <c r="CB80" s="895"/>
      <c r="CC80" s="895"/>
      <c r="CD80" s="895"/>
      <c r="CE80" s="895"/>
      <c r="CF80" s="895"/>
      <c r="CG80" s="896"/>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900"/>
      <c r="EA80" s="53"/>
    </row>
    <row r="81" spans="1:131" ht="26.25" customHeight="1" x14ac:dyDescent="0.15">
      <c r="A81" s="57">
        <v>14</v>
      </c>
      <c r="B81" s="923"/>
      <c r="C81" s="924"/>
      <c r="D81" s="924"/>
      <c r="E81" s="924"/>
      <c r="F81" s="924"/>
      <c r="G81" s="924"/>
      <c r="H81" s="924"/>
      <c r="I81" s="924"/>
      <c r="J81" s="924"/>
      <c r="K81" s="924"/>
      <c r="L81" s="924"/>
      <c r="M81" s="924"/>
      <c r="N81" s="924"/>
      <c r="O81" s="924"/>
      <c r="P81" s="925"/>
      <c r="Q81" s="926"/>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c r="AS81" s="927"/>
      <c r="AT81" s="927"/>
      <c r="AU81" s="927"/>
      <c r="AV81" s="927"/>
      <c r="AW81" s="927"/>
      <c r="AX81" s="927"/>
      <c r="AY81" s="927"/>
      <c r="AZ81" s="928"/>
      <c r="BA81" s="928"/>
      <c r="BB81" s="928"/>
      <c r="BC81" s="928"/>
      <c r="BD81" s="929"/>
      <c r="BE81" s="60"/>
      <c r="BF81" s="60"/>
      <c r="BG81" s="60"/>
      <c r="BH81" s="60"/>
      <c r="BI81" s="60"/>
      <c r="BJ81" s="60"/>
      <c r="BK81" s="60"/>
      <c r="BL81" s="60"/>
      <c r="BM81" s="60"/>
      <c r="BN81" s="60"/>
      <c r="BO81" s="60"/>
      <c r="BP81" s="60"/>
      <c r="BQ81" s="57">
        <v>75</v>
      </c>
      <c r="BR81" s="78"/>
      <c r="BS81" s="894"/>
      <c r="BT81" s="895"/>
      <c r="BU81" s="895"/>
      <c r="BV81" s="895"/>
      <c r="BW81" s="895"/>
      <c r="BX81" s="895"/>
      <c r="BY81" s="895"/>
      <c r="BZ81" s="895"/>
      <c r="CA81" s="895"/>
      <c r="CB81" s="895"/>
      <c r="CC81" s="895"/>
      <c r="CD81" s="895"/>
      <c r="CE81" s="895"/>
      <c r="CF81" s="895"/>
      <c r="CG81" s="896"/>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900"/>
      <c r="EA81" s="53"/>
    </row>
    <row r="82" spans="1:131" ht="26.25" customHeight="1" x14ac:dyDescent="0.15">
      <c r="A82" s="57">
        <v>15</v>
      </c>
      <c r="B82" s="923"/>
      <c r="C82" s="924"/>
      <c r="D82" s="924"/>
      <c r="E82" s="924"/>
      <c r="F82" s="924"/>
      <c r="G82" s="924"/>
      <c r="H82" s="924"/>
      <c r="I82" s="924"/>
      <c r="J82" s="924"/>
      <c r="K82" s="924"/>
      <c r="L82" s="924"/>
      <c r="M82" s="924"/>
      <c r="N82" s="924"/>
      <c r="O82" s="924"/>
      <c r="P82" s="925"/>
      <c r="Q82" s="926"/>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c r="AS82" s="927"/>
      <c r="AT82" s="927"/>
      <c r="AU82" s="927"/>
      <c r="AV82" s="927"/>
      <c r="AW82" s="927"/>
      <c r="AX82" s="927"/>
      <c r="AY82" s="927"/>
      <c r="AZ82" s="928"/>
      <c r="BA82" s="928"/>
      <c r="BB82" s="928"/>
      <c r="BC82" s="928"/>
      <c r="BD82" s="929"/>
      <c r="BE82" s="60"/>
      <c r="BF82" s="60"/>
      <c r="BG82" s="60"/>
      <c r="BH82" s="60"/>
      <c r="BI82" s="60"/>
      <c r="BJ82" s="60"/>
      <c r="BK82" s="60"/>
      <c r="BL82" s="60"/>
      <c r="BM82" s="60"/>
      <c r="BN82" s="60"/>
      <c r="BO82" s="60"/>
      <c r="BP82" s="60"/>
      <c r="BQ82" s="57">
        <v>76</v>
      </c>
      <c r="BR82" s="78"/>
      <c r="BS82" s="894"/>
      <c r="BT82" s="895"/>
      <c r="BU82" s="895"/>
      <c r="BV82" s="895"/>
      <c r="BW82" s="895"/>
      <c r="BX82" s="895"/>
      <c r="BY82" s="895"/>
      <c r="BZ82" s="895"/>
      <c r="CA82" s="895"/>
      <c r="CB82" s="895"/>
      <c r="CC82" s="895"/>
      <c r="CD82" s="895"/>
      <c r="CE82" s="895"/>
      <c r="CF82" s="895"/>
      <c r="CG82" s="896"/>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900"/>
      <c r="EA82" s="53"/>
    </row>
    <row r="83" spans="1:131" ht="26.25" customHeight="1" x14ac:dyDescent="0.15">
      <c r="A83" s="57">
        <v>16</v>
      </c>
      <c r="B83" s="923"/>
      <c r="C83" s="924"/>
      <c r="D83" s="924"/>
      <c r="E83" s="924"/>
      <c r="F83" s="924"/>
      <c r="G83" s="924"/>
      <c r="H83" s="924"/>
      <c r="I83" s="924"/>
      <c r="J83" s="924"/>
      <c r="K83" s="924"/>
      <c r="L83" s="924"/>
      <c r="M83" s="924"/>
      <c r="N83" s="924"/>
      <c r="O83" s="924"/>
      <c r="P83" s="925"/>
      <c r="Q83" s="926"/>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c r="AS83" s="927"/>
      <c r="AT83" s="927"/>
      <c r="AU83" s="927"/>
      <c r="AV83" s="927"/>
      <c r="AW83" s="927"/>
      <c r="AX83" s="927"/>
      <c r="AY83" s="927"/>
      <c r="AZ83" s="928"/>
      <c r="BA83" s="928"/>
      <c r="BB83" s="928"/>
      <c r="BC83" s="928"/>
      <c r="BD83" s="929"/>
      <c r="BE83" s="60"/>
      <c r="BF83" s="60"/>
      <c r="BG83" s="60"/>
      <c r="BH83" s="60"/>
      <c r="BI83" s="60"/>
      <c r="BJ83" s="60"/>
      <c r="BK83" s="60"/>
      <c r="BL83" s="60"/>
      <c r="BM83" s="60"/>
      <c r="BN83" s="60"/>
      <c r="BO83" s="60"/>
      <c r="BP83" s="60"/>
      <c r="BQ83" s="57">
        <v>77</v>
      </c>
      <c r="BR83" s="78"/>
      <c r="BS83" s="894"/>
      <c r="BT83" s="895"/>
      <c r="BU83" s="895"/>
      <c r="BV83" s="895"/>
      <c r="BW83" s="895"/>
      <c r="BX83" s="895"/>
      <c r="BY83" s="895"/>
      <c r="BZ83" s="895"/>
      <c r="CA83" s="895"/>
      <c r="CB83" s="895"/>
      <c r="CC83" s="895"/>
      <c r="CD83" s="895"/>
      <c r="CE83" s="895"/>
      <c r="CF83" s="895"/>
      <c r="CG83" s="896"/>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900"/>
      <c r="EA83" s="53"/>
    </row>
    <row r="84" spans="1:131" ht="26.25" customHeight="1" x14ac:dyDescent="0.15">
      <c r="A84" s="57">
        <v>17</v>
      </c>
      <c r="B84" s="923"/>
      <c r="C84" s="924"/>
      <c r="D84" s="924"/>
      <c r="E84" s="924"/>
      <c r="F84" s="924"/>
      <c r="G84" s="924"/>
      <c r="H84" s="924"/>
      <c r="I84" s="924"/>
      <c r="J84" s="924"/>
      <c r="K84" s="924"/>
      <c r="L84" s="924"/>
      <c r="M84" s="924"/>
      <c r="N84" s="924"/>
      <c r="O84" s="924"/>
      <c r="P84" s="925"/>
      <c r="Q84" s="926"/>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c r="AS84" s="927"/>
      <c r="AT84" s="927"/>
      <c r="AU84" s="927"/>
      <c r="AV84" s="927"/>
      <c r="AW84" s="927"/>
      <c r="AX84" s="927"/>
      <c r="AY84" s="927"/>
      <c r="AZ84" s="928"/>
      <c r="BA84" s="928"/>
      <c r="BB84" s="928"/>
      <c r="BC84" s="928"/>
      <c r="BD84" s="929"/>
      <c r="BE84" s="60"/>
      <c r="BF84" s="60"/>
      <c r="BG84" s="60"/>
      <c r="BH84" s="60"/>
      <c r="BI84" s="60"/>
      <c r="BJ84" s="60"/>
      <c r="BK84" s="60"/>
      <c r="BL84" s="60"/>
      <c r="BM84" s="60"/>
      <c r="BN84" s="60"/>
      <c r="BO84" s="60"/>
      <c r="BP84" s="60"/>
      <c r="BQ84" s="57">
        <v>78</v>
      </c>
      <c r="BR84" s="78"/>
      <c r="BS84" s="894"/>
      <c r="BT84" s="895"/>
      <c r="BU84" s="895"/>
      <c r="BV84" s="895"/>
      <c r="BW84" s="895"/>
      <c r="BX84" s="895"/>
      <c r="BY84" s="895"/>
      <c r="BZ84" s="895"/>
      <c r="CA84" s="895"/>
      <c r="CB84" s="895"/>
      <c r="CC84" s="895"/>
      <c r="CD84" s="895"/>
      <c r="CE84" s="895"/>
      <c r="CF84" s="895"/>
      <c r="CG84" s="896"/>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900"/>
      <c r="EA84" s="53"/>
    </row>
    <row r="85" spans="1:131" ht="26.25" customHeight="1" x14ac:dyDescent="0.15">
      <c r="A85" s="57">
        <v>18</v>
      </c>
      <c r="B85" s="923"/>
      <c r="C85" s="924"/>
      <c r="D85" s="924"/>
      <c r="E85" s="924"/>
      <c r="F85" s="924"/>
      <c r="G85" s="924"/>
      <c r="H85" s="924"/>
      <c r="I85" s="924"/>
      <c r="J85" s="924"/>
      <c r="K85" s="924"/>
      <c r="L85" s="924"/>
      <c r="M85" s="924"/>
      <c r="N85" s="924"/>
      <c r="O85" s="924"/>
      <c r="P85" s="925"/>
      <c r="Q85" s="926"/>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c r="AS85" s="927"/>
      <c r="AT85" s="927"/>
      <c r="AU85" s="927"/>
      <c r="AV85" s="927"/>
      <c r="AW85" s="927"/>
      <c r="AX85" s="927"/>
      <c r="AY85" s="927"/>
      <c r="AZ85" s="928"/>
      <c r="BA85" s="928"/>
      <c r="BB85" s="928"/>
      <c r="BC85" s="928"/>
      <c r="BD85" s="929"/>
      <c r="BE85" s="60"/>
      <c r="BF85" s="60"/>
      <c r="BG85" s="60"/>
      <c r="BH85" s="60"/>
      <c r="BI85" s="60"/>
      <c r="BJ85" s="60"/>
      <c r="BK85" s="60"/>
      <c r="BL85" s="60"/>
      <c r="BM85" s="60"/>
      <c r="BN85" s="60"/>
      <c r="BO85" s="60"/>
      <c r="BP85" s="60"/>
      <c r="BQ85" s="57">
        <v>79</v>
      </c>
      <c r="BR85" s="78"/>
      <c r="BS85" s="894"/>
      <c r="BT85" s="895"/>
      <c r="BU85" s="895"/>
      <c r="BV85" s="895"/>
      <c r="BW85" s="895"/>
      <c r="BX85" s="895"/>
      <c r="BY85" s="895"/>
      <c r="BZ85" s="895"/>
      <c r="CA85" s="895"/>
      <c r="CB85" s="895"/>
      <c r="CC85" s="895"/>
      <c r="CD85" s="895"/>
      <c r="CE85" s="895"/>
      <c r="CF85" s="895"/>
      <c r="CG85" s="896"/>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900"/>
      <c r="EA85" s="53"/>
    </row>
    <row r="86" spans="1:131" ht="26.25" customHeight="1" x14ac:dyDescent="0.15">
      <c r="A86" s="57">
        <v>19</v>
      </c>
      <c r="B86" s="923"/>
      <c r="C86" s="924"/>
      <c r="D86" s="924"/>
      <c r="E86" s="924"/>
      <c r="F86" s="924"/>
      <c r="G86" s="924"/>
      <c r="H86" s="924"/>
      <c r="I86" s="924"/>
      <c r="J86" s="924"/>
      <c r="K86" s="924"/>
      <c r="L86" s="924"/>
      <c r="M86" s="924"/>
      <c r="N86" s="924"/>
      <c r="O86" s="924"/>
      <c r="P86" s="925"/>
      <c r="Q86" s="926"/>
      <c r="R86" s="927"/>
      <c r="S86" s="927"/>
      <c r="T86" s="927"/>
      <c r="U86" s="927"/>
      <c r="V86" s="927"/>
      <c r="W86" s="927"/>
      <c r="X86" s="927"/>
      <c r="Y86" s="927"/>
      <c r="Z86" s="927"/>
      <c r="AA86" s="927"/>
      <c r="AB86" s="927"/>
      <c r="AC86" s="927"/>
      <c r="AD86" s="927"/>
      <c r="AE86" s="927"/>
      <c r="AF86" s="927"/>
      <c r="AG86" s="927"/>
      <c r="AH86" s="927"/>
      <c r="AI86" s="927"/>
      <c r="AJ86" s="927"/>
      <c r="AK86" s="927"/>
      <c r="AL86" s="927"/>
      <c r="AM86" s="927"/>
      <c r="AN86" s="927"/>
      <c r="AO86" s="927"/>
      <c r="AP86" s="927"/>
      <c r="AQ86" s="927"/>
      <c r="AR86" s="927"/>
      <c r="AS86" s="927"/>
      <c r="AT86" s="927"/>
      <c r="AU86" s="927"/>
      <c r="AV86" s="927"/>
      <c r="AW86" s="927"/>
      <c r="AX86" s="927"/>
      <c r="AY86" s="927"/>
      <c r="AZ86" s="928"/>
      <c r="BA86" s="928"/>
      <c r="BB86" s="928"/>
      <c r="BC86" s="928"/>
      <c r="BD86" s="929"/>
      <c r="BE86" s="60"/>
      <c r="BF86" s="60"/>
      <c r="BG86" s="60"/>
      <c r="BH86" s="60"/>
      <c r="BI86" s="60"/>
      <c r="BJ86" s="60"/>
      <c r="BK86" s="60"/>
      <c r="BL86" s="60"/>
      <c r="BM86" s="60"/>
      <c r="BN86" s="60"/>
      <c r="BO86" s="60"/>
      <c r="BP86" s="60"/>
      <c r="BQ86" s="57">
        <v>80</v>
      </c>
      <c r="BR86" s="78"/>
      <c r="BS86" s="894"/>
      <c r="BT86" s="895"/>
      <c r="BU86" s="895"/>
      <c r="BV86" s="895"/>
      <c r="BW86" s="895"/>
      <c r="BX86" s="895"/>
      <c r="BY86" s="895"/>
      <c r="BZ86" s="895"/>
      <c r="CA86" s="895"/>
      <c r="CB86" s="895"/>
      <c r="CC86" s="895"/>
      <c r="CD86" s="895"/>
      <c r="CE86" s="895"/>
      <c r="CF86" s="895"/>
      <c r="CG86" s="896"/>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900"/>
      <c r="EA86" s="53"/>
    </row>
    <row r="87" spans="1:131" ht="26.25" customHeight="1" x14ac:dyDescent="0.15">
      <c r="A87" s="62">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60"/>
      <c r="BF87" s="60"/>
      <c r="BG87" s="60"/>
      <c r="BH87" s="60"/>
      <c r="BI87" s="60"/>
      <c r="BJ87" s="60"/>
      <c r="BK87" s="60"/>
      <c r="BL87" s="60"/>
      <c r="BM87" s="60"/>
      <c r="BN87" s="60"/>
      <c r="BO87" s="60"/>
      <c r="BP87" s="60"/>
      <c r="BQ87" s="57">
        <v>81</v>
      </c>
      <c r="BR87" s="78"/>
      <c r="BS87" s="894"/>
      <c r="BT87" s="895"/>
      <c r="BU87" s="895"/>
      <c r="BV87" s="895"/>
      <c r="BW87" s="895"/>
      <c r="BX87" s="895"/>
      <c r="BY87" s="895"/>
      <c r="BZ87" s="895"/>
      <c r="CA87" s="895"/>
      <c r="CB87" s="895"/>
      <c r="CC87" s="895"/>
      <c r="CD87" s="895"/>
      <c r="CE87" s="895"/>
      <c r="CF87" s="895"/>
      <c r="CG87" s="896"/>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900"/>
      <c r="EA87" s="53"/>
    </row>
    <row r="88" spans="1:131" ht="26.25" customHeight="1" x14ac:dyDescent="0.15">
      <c r="A88" s="58" t="s">
        <v>253</v>
      </c>
      <c r="B88" s="901" t="s">
        <v>184</v>
      </c>
      <c r="C88" s="902"/>
      <c r="D88" s="902"/>
      <c r="E88" s="902"/>
      <c r="F88" s="902"/>
      <c r="G88" s="902"/>
      <c r="H88" s="902"/>
      <c r="I88" s="902"/>
      <c r="J88" s="902"/>
      <c r="K88" s="902"/>
      <c r="L88" s="902"/>
      <c r="M88" s="902"/>
      <c r="N88" s="902"/>
      <c r="O88" s="902"/>
      <c r="P88" s="903"/>
      <c r="Q88" s="911"/>
      <c r="R88" s="912"/>
      <c r="S88" s="912"/>
      <c r="T88" s="912"/>
      <c r="U88" s="912"/>
      <c r="V88" s="912"/>
      <c r="W88" s="912"/>
      <c r="X88" s="912"/>
      <c r="Y88" s="912"/>
      <c r="Z88" s="912"/>
      <c r="AA88" s="912"/>
      <c r="AB88" s="912"/>
      <c r="AC88" s="912"/>
      <c r="AD88" s="912"/>
      <c r="AE88" s="912"/>
      <c r="AF88" s="913">
        <v>4862</v>
      </c>
      <c r="AG88" s="913"/>
      <c r="AH88" s="913"/>
      <c r="AI88" s="913"/>
      <c r="AJ88" s="913"/>
      <c r="AK88" s="912"/>
      <c r="AL88" s="912"/>
      <c r="AM88" s="912"/>
      <c r="AN88" s="912"/>
      <c r="AO88" s="912"/>
      <c r="AP88" s="913">
        <v>4296</v>
      </c>
      <c r="AQ88" s="913"/>
      <c r="AR88" s="913"/>
      <c r="AS88" s="913"/>
      <c r="AT88" s="913"/>
      <c r="AU88" s="913">
        <v>1166</v>
      </c>
      <c r="AV88" s="913"/>
      <c r="AW88" s="913"/>
      <c r="AX88" s="913"/>
      <c r="AY88" s="913"/>
      <c r="AZ88" s="914"/>
      <c r="BA88" s="914"/>
      <c r="BB88" s="914"/>
      <c r="BC88" s="914"/>
      <c r="BD88" s="915"/>
      <c r="BE88" s="60"/>
      <c r="BF88" s="60"/>
      <c r="BG88" s="60"/>
      <c r="BH88" s="60"/>
      <c r="BI88" s="60"/>
      <c r="BJ88" s="60"/>
      <c r="BK88" s="60"/>
      <c r="BL88" s="60"/>
      <c r="BM88" s="60"/>
      <c r="BN88" s="60"/>
      <c r="BO88" s="60"/>
      <c r="BP88" s="60"/>
      <c r="BQ88" s="57">
        <v>82</v>
      </c>
      <c r="BR88" s="78"/>
      <c r="BS88" s="894"/>
      <c r="BT88" s="895"/>
      <c r="BU88" s="895"/>
      <c r="BV88" s="895"/>
      <c r="BW88" s="895"/>
      <c r="BX88" s="895"/>
      <c r="BY88" s="895"/>
      <c r="BZ88" s="895"/>
      <c r="CA88" s="895"/>
      <c r="CB88" s="895"/>
      <c r="CC88" s="895"/>
      <c r="CD88" s="895"/>
      <c r="CE88" s="895"/>
      <c r="CF88" s="895"/>
      <c r="CG88" s="896"/>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900"/>
      <c r="EA88" s="53"/>
    </row>
    <row r="89" spans="1:131" ht="26.25" hidden="1" customHeight="1" x14ac:dyDescent="0.15">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894"/>
      <c r="BT89" s="895"/>
      <c r="BU89" s="895"/>
      <c r="BV89" s="895"/>
      <c r="BW89" s="895"/>
      <c r="BX89" s="895"/>
      <c r="BY89" s="895"/>
      <c r="BZ89" s="895"/>
      <c r="CA89" s="895"/>
      <c r="CB89" s="895"/>
      <c r="CC89" s="895"/>
      <c r="CD89" s="895"/>
      <c r="CE89" s="895"/>
      <c r="CF89" s="895"/>
      <c r="CG89" s="896"/>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900"/>
      <c r="EA89" s="53"/>
    </row>
    <row r="90" spans="1:131" ht="26.25" hidden="1" customHeight="1" x14ac:dyDescent="0.15">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894"/>
      <c r="BT90" s="895"/>
      <c r="BU90" s="895"/>
      <c r="BV90" s="895"/>
      <c r="BW90" s="895"/>
      <c r="BX90" s="895"/>
      <c r="BY90" s="895"/>
      <c r="BZ90" s="895"/>
      <c r="CA90" s="895"/>
      <c r="CB90" s="895"/>
      <c r="CC90" s="895"/>
      <c r="CD90" s="895"/>
      <c r="CE90" s="895"/>
      <c r="CF90" s="895"/>
      <c r="CG90" s="896"/>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900"/>
      <c r="EA90" s="53"/>
    </row>
    <row r="91" spans="1:131" ht="26.25" hidden="1" customHeight="1" x14ac:dyDescent="0.15">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894"/>
      <c r="BT91" s="895"/>
      <c r="BU91" s="895"/>
      <c r="BV91" s="895"/>
      <c r="BW91" s="895"/>
      <c r="BX91" s="895"/>
      <c r="BY91" s="895"/>
      <c r="BZ91" s="895"/>
      <c r="CA91" s="895"/>
      <c r="CB91" s="895"/>
      <c r="CC91" s="895"/>
      <c r="CD91" s="895"/>
      <c r="CE91" s="895"/>
      <c r="CF91" s="895"/>
      <c r="CG91" s="896"/>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900"/>
      <c r="EA91" s="53"/>
    </row>
    <row r="92" spans="1:131" ht="26.25" hidden="1" customHeight="1" x14ac:dyDescent="0.15">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894"/>
      <c r="BT92" s="895"/>
      <c r="BU92" s="895"/>
      <c r="BV92" s="895"/>
      <c r="BW92" s="895"/>
      <c r="BX92" s="895"/>
      <c r="BY92" s="895"/>
      <c r="BZ92" s="895"/>
      <c r="CA92" s="895"/>
      <c r="CB92" s="895"/>
      <c r="CC92" s="895"/>
      <c r="CD92" s="895"/>
      <c r="CE92" s="895"/>
      <c r="CF92" s="895"/>
      <c r="CG92" s="896"/>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900"/>
      <c r="EA92" s="53"/>
    </row>
    <row r="93" spans="1:131" ht="26.25" hidden="1" customHeight="1" x14ac:dyDescent="0.15">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894"/>
      <c r="BT93" s="895"/>
      <c r="BU93" s="895"/>
      <c r="BV93" s="895"/>
      <c r="BW93" s="895"/>
      <c r="BX93" s="895"/>
      <c r="BY93" s="895"/>
      <c r="BZ93" s="895"/>
      <c r="CA93" s="895"/>
      <c r="CB93" s="895"/>
      <c r="CC93" s="895"/>
      <c r="CD93" s="895"/>
      <c r="CE93" s="895"/>
      <c r="CF93" s="895"/>
      <c r="CG93" s="896"/>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900"/>
      <c r="EA93" s="53"/>
    </row>
    <row r="94" spans="1:131" ht="26.25" hidden="1" customHeight="1" x14ac:dyDescent="0.15">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894"/>
      <c r="BT94" s="895"/>
      <c r="BU94" s="895"/>
      <c r="BV94" s="895"/>
      <c r="BW94" s="895"/>
      <c r="BX94" s="895"/>
      <c r="BY94" s="895"/>
      <c r="BZ94" s="895"/>
      <c r="CA94" s="895"/>
      <c r="CB94" s="895"/>
      <c r="CC94" s="895"/>
      <c r="CD94" s="895"/>
      <c r="CE94" s="895"/>
      <c r="CF94" s="895"/>
      <c r="CG94" s="896"/>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900"/>
      <c r="EA94" s="53"/>
    </row>
    <row r="95" spans="1:131" ht="26.25" hidden="1" customHeight="1" x14ac:dyDescent="0.15">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894"/>
      <c r="BT95" s="895"/>
      <c r="BU95" s="895"/>
      <c r="BV95" s="895"/>
      <c r="BW95" s="895"/>
      <c r="BX95" s="895"/>
      <c r="BY95" s="895"/>
      <c r="BZ95" s="895"/>
      <c r="CA95" s="895"/>
      <c r="CB95" s="895"/>
      <c r="CC95" s="895"/>
      <c r="CD95" s="895"/>
      <c r="CE95" s="895"/>
      <c r="CF95" s="895"/>
      <c r="CG95" s="896"/>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900"/>
      <c r="EA95" s="53"/>
    </row>
    <row r="96" spans="1:131" ht="26.25" hidden="1" customHeight="1" x14ac:dyDescent="0.15">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894"/>
      <c r="BT96" s="895"/>
      <c r="BU96" s="895"/>
      <c r="BV96" s="895"/>
      <c r="BW96" s="895"/>
      <c r="BX96" s="895"/>
      <c r="BY96" s="895"/>
      <c r="BZ96" s="895"/>
      <c r="CA96" s="895"/>
      <c r="CB96" s="895"/>
      <c r="CC96" s="895"/>
      <c r="CD96" s="895"/>
      <c r="CE96" s="895"/>
      <c r="CF96" s="895"/>
      <c r="CG96" s="896"/>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900"/>
      <c r="EA96" s="53"/>
    </row>
    <row r="97" spans="1:131" ht="26.25" hidden="1" customHeight="1" x14ac:dyDescent="0.15">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894"/>
      <c r="BT97" s="895"/>
      <c r="BU97" s="895"/>
      <c r="BV97" s="895"/>
      <c r="BW97" s="895"/>
      <c r="BX97" s="895"/>
      <c r="BY97" s="895"/>
      <c r="BZ97" s="895"/>
      <c r="CA97" s="895"/>
      <c r="CB97" s="895"/>
      <c r="CC97" s="895"/>
      <c r="CD97" s="895"/>
      <c r="CE97" s="895"/>
      <c r="CF97" s="895"/>
      <c r="CG97" s="896"/>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900"/>
      <c r="EA97" s="53"/>
    </row>
    <row r="98" spans="1:131" ht="26.25" hidden="1" customHeight="1" x14ac:dyDescent="0.15">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894"/>
      <c r="BT98" s="895"/>
      <c r="BU98" s="895"/>
      <c r="BV98" s="895"/>
      <c r="BW98" s="895"/>
      <c r="BX98" s="895"/>
      <c r="BY98" s="895"/>
      <c r="BZ98" s="895"/>
      <c r="CA98" s="895"/>
      <c r="CB98" s="895"/>
      <c r="CC98" s="895"/>
      <c r="CD98" s="895"/>
      <c r="CE98" s="895"/>
      <c r="CF98" s="895"/>
      <c r="CG98" s="896"/>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900"/>
      <c r="EA98" s="53"/>
    </row>
    <row r="99" spans="1:131" ht="26.25" hidden="1" customHeight="1" x14ac:dyDescent="0.15">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894"/>
      <c r="BT99" s="895"/>
      <c r="BU99" s="895"/>
      <c r="BV99" s="895"/>
      <c r="BW99" s="895"/>
      <c r="BX99" s="895"/>
      <c r="BY99" s="895"/>
      <c r="BZ99" s="895"/>
      <c r="CA99" s="895"/>
      <c r="CB99" s="895"/>
      <c r="CC99" s="895"/>
      <c r="CD99" s="895"/>
      <c r="CE99" s="895"/>
      <c r="CF99" s="895"/>
      <c r="CG99" s="896"/>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900"/>
      <c r="EA99" s="53"/>
    </row>
    <row r="100" spans="1:131" ht="26.25" hidden="1" customHeight="1" x14ac:dyDescent="0.15">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894"/>
      <c r="BT100" s="895"/>
      <c r="BU100" s="895"/>
      <c r="BV100" s="895"/>
      <c r="BW100" s="895"/>
      <c r="BX100" s="895"/>
      <c r="BY100" s="895"/>
      <c r="BZ100" s="895"/>
      <c r="CA100" s="895"/>
      <c r="CB100" s="895"/>
      <c r="CC100" s="895"/>
      <c r="CD100" s="895"/>
      <c r="CE100" s="895"/>
      <c r="CF100" s="895"/>
      <c r="CG100" s="896"/>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900"/>
      <c r="EA100" s="53"/>
    </row>
    <row r="101" spans="1:131" ht="26.25" hidden="1" customHeight="1" x14ac:dyDescent="0.15">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894"/>
      <c r="BT101" s="895"/>
      <c r="BU101" s="895"/>
      <c r="BV101" s="895"/>
      <c r="BW101" s="895"/>
      <c r="BX101" s="895"/>
      <c r="BY101" s="895"/>
      <c r="BZ101" s="895"/>
      <c r="CA101" s="895"/>
      <c r="CB101" s="895"/>
      <c r="CC101" s="895"/>
      <c r="CD101" s="895"/>
      <c r="CE101" s="895"/>
      <c r="CF101" s="895"/>
      <c r="CG101" s="896"/>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900"/>
      <c r="EA101" s="53"/>
    </row>
    <row r="102" spans="1:131" ht="26.25" customHeight="1" x14ac:dyDescent="0.15">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253</v>
      </c>
      <c r="BR102" s="901" t="s">
        <v>448</v>
      </c>
      <c r="BS102" s="902"/>
      <c r="BT102" s="902"/>
      <c r="BU102" s="902"/>
      <c r="BV102" s="902"/>
      <c r="BW102" s="902"/>
      <c r="BX102" s="902"/>
      <c r="BY102" s="902"/>
      <c r="BZ102" s="902"/>
      <c r="CA102" s="902"/>
      <c r="CB102" s="902"/>
      <c r="CC102" s="902"/>
      <c r="CD102" s="902"/>
      <c r="CE102" s="902"/>
      <c r="CF102" s="902"/>
      <c r="CG102" s="903"/>
      <c r="CH102" s="904"/>
      <c r="CI102" s="905"/>
      <c r="CJ102" s="905"/>
      <c r="CK102" s="905"/>
      <c r="CL102" s="906"/>
      <c r="CM102" s="904"/>
      <c r="CN102" s="905"/>
      <c r="CO102" s="905"/>
      <c r="CP102" s="905"/>
      <c r="CQ102" s="906"/>
      <c r="CR102" s="907"/>
      <c r="CS102" s="908"/>
      <c r="CT102" s="908"/>
      <c r="CU102" s="908"/>
      <c r="CV102" s="909"/>
      <c r="CW102" s="907"/>
      <c r="CX102" s="908"/>
      <c r="CY102" s="908"/>
      <c r="CZ102" s="908"/>
      <c r="DA102" s="909"/>
      <c r="DB102" s="907"/>
      <c r="DC102" s="908"/>
      <c r="DD102" s="908"/>
      <c r="DE102" s="908"/>
      <c r="DF102" s="909"/>
      <c r="DG102" s="907"/>
      <c r="DH102" s="908"/>
      <c r="DI102" s="908"/>
      <c r="DJ102" s="908"/>
      <c r="DK102" s="909"/>
      <c r="DL102" s="907"/>
      <c r="DM102" s="908"/>
      <c r="DN102" s="908"/>
      <c r="DO102" s="908"/>
      <c r="DP102" s="909"/>
      <c r="DQ102" s="907"/>
      <c r="DR102" s="908"/>
      <c r="DS102" s="908"/>
      <c r="DT102" s="908"/>
      <c r="DU102" s="909"/>
      <c r="DV102" s="901"/>
      <c r="DW102" s="902"/>
      <c r="DX102" s="902"/>
      <c r="DY102" s="902"/>
      <c r="DZ102" s="910"/>
      <c r="EA102" s="53"/>
    </row>
    <row r="103" spans="1:131" ht="26.25" customHeight="1" x14ac:dyDescent="0.15">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889" t="s">
        <v>469</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53"/>
    </row>
    <row r="104" spans="1:131" ht="26.25" customHeight="1" x14ac:dyDescent="0.15">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22" t="s">
        <v>471</v>
      </c>
      <c r="BR104" s="722"/>
      <c r="BS104" s="722"/>
      <c r="BT104" s="722"/>
      <c r="BU104" s="722"/>
      <c r="BV104" s="722"/>
      <c r="BW104" s="722"/>
      <c r="BX104" s="722"/>
      <c r="BY104" s="722"/>
      <c r="BZ104" s="722"/>
      <c r="CA104" s="722"/>
      <c r="CB104" s="722"/>
      <c r="CC104" s="722"/>
      <c r="CD104" s="722"/>
      <c r="CE104" s="722"/>
      <c r="CF104" s="722"/>
      <c r="CG104" s="722"/>
      <c r="CH104" s="722"/>
      <c r="CI104" s="722"/>
      <c r="CJ104" s="722"/>
      <c r="CK104" s="722"/>
      <c r="CL104" s="722"/>
      <c r="CM104" s="722"/>
      <c r="CN104" s="722"/>
      <c r="CO104" s="722"/>
      <c r="CP104" s="722"/>
      <c r="CQ104" s="722"/>
      <c r="CR104" s="722"/>
      <c r="CS104" s="722"/>
      <c r="CT104" s="722"/>
      <c r="CU104" s="722"/>
      <c r="CV104" s="722"/>
      <c r="CW104" s="722"/>
      <c r="CX104" s="722"/>
      <c r="CY104" s="722"/>
      <c r="CZ104" s="722"/>
      <c r="DA104" s="722"/>
      <c r="DB104" s="722"/>
      <c r="DC104" s="722"/>
      <c r="DD104" s="722"/>
      <c r="DE104" s="722"/>
      <c r="DF104" s="722"/>
      <c r="DG104" s="722"/>
      <c r="DH104" s="722"/>
      <c r="DI104" s="722"/>
      <c r="DJ104" s="722"/>
      <c r="DK104" s="722"/>
      <c r="DL104" s="722"/>
      <c r="DM104" s="722"/>
      <c r="DN104" s="722"/>
      <c r="DO104" s="722"/>
      <c r="DP104" s="722"/>
      <c r="DQ104" s="722"/>
      <c r="DR104" s="722"/>
      <c r="DS104" s="722"/>
      <c r="DT104" s="722"/>
      <c r="DU104" s="722"/>
      <c r="DV104" s="722"/>
      <c r="DW104" s="722"/>
      <c r="DX104" s="722"/>
      <c r="DY104" s="722"/>
      <c r="DZ104" s="722"/>
      <c r="EA104" s="53"/>
    </row>
    <row r="105" spans="1:131" ht="11.25" customHeight="1" x14ac:dyDescent="0.1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1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4" t="s">
        <v>472</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283</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15">
      <c r="A108" s="890" t="s">
        <v>473</v>
      </c>
      <c r="B108" s="891"/>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1"/>
      <c r="AK108" s="891"/>
      <c r="AL108" s="891"/>
      <c r="AM108" s="891"/>
      <c r="AN108" s="891"/>
      <c r="AO108" s="891"/>
      <c r="AP108" s="891"/>
      <c r="AQ108" s="891"/>
      <c r="AR108" s="891"/>
      <c r="AS108" s="891"/>
      <c r="AT108" s="892"/>
      <c r="AU108" s="890" t="s">
        <v>62</v>
      </c>
      <c r="AV108" s="891"/>
      <c r="AW108" s="891"/>
      <c r="AX108" s="891"/>
      <c r="AY108" s="891"/>
      <c r="AZ108" s="891"/>
      <c r="BA108" s="891"/>
      <c r="BB108" s="891"/>
      <c r="BC108" s="891"/>
      <c r="BD108" s="891"/>
      <c r="BE108" s="891"/>
      <c r="BF108" s="891"/>
      <c r="BG108" s="891"/>
      <c r="BH108" s="891"/>
      <c r="BI108" s="891"/>
      <c r="BJ108" s="891"/>
      <c r="BK108" s="891"/>
      <c r="BL108" s="891"/>
      <c r="BM108" s="891"/>
      <c r="BN108" s="891"/>
      <c r="BO108" s="891"/>
      <c r="BP108" s="891"/>
      <c r="BQ108" s="891"/>
      <c r="BR108" s="891"/>
      <c r="BS108" s="891"/>
      <c r="BT108" s="891"/>
      <c r="BU108" s="891"/>
      <c r="BV108" s="891"/>
      <c r="BW108" s="891"/>
      <c r="BX108" s="891"/>
      <c r="BY108" s="891"/>
      <c r="BZ108" s="891"/>
      <c r="CA108" s="891"/>
      <c r="CB108" s="891"/>
      <c r="CC108" s="891"/>
      <c r="CD108" s="891"/>
      <c r="CE108" s="891"/>
      <c r="CF108" s="891"/>
      <c r="CG108" s="891"/>
      <c r="CH108" s="891"/>
      <c r="CI108" s="891"/>
      <c r="CJ108" s="891"/>
      <c r="CK108" s="891"/>
      <c r="CL108" s="891"/>
      <c r="CM108" s="891"/>
      <c r="CN108" s="891"/>
      <c r="CO108" s="891"/>
      <c r="CP108" s="891"/>
      <c r="CQ108" s="891"/>
      <c r="CR108" s="891"/>
      <c r="CS108" s="891"/>
      <c r="CT108" s="891"/>
      <c r="CU108" s="891"/>
      <c r="CV108" s="891"/>
      <c r="CW108" s="891"/>
      <c r="CX108" s="891"/>
      <c r="CY108" s="891"/>
      <c r="CZ108" s="891"/>
      <c r="DA108" s="891"/>
      <c r="DB108" s="891"/>
      <c r="DC108" s="891"/>
      <c r="DD108" s="891"/>
      <c r="DE108" s="891"/>
      <c r="DF108" s="891"/>
      <c r="DG108" s="891"/>
      <c r="DH108" s="891"/>
      <c r="DI108" s="891"/>
      <c r="DJ108" s="891"/>
      <c r="DK108" s="891"/>
      <c r="DL108" s="891"/>
      <c r="DM108" s="891"/>
      <c r="DN108" s="891"/>
      <c r="DO108" s="891"/>
      <c r="DP108" s="891"/>
      <c r="DQ108" s="891"/>
      <c r="DR108" s="891"/>
      <c r="DS108" s="891"/>
      <c r="DT108" s="891"/>
      <c r="DU108" s="891"/>
      <c r="DV108" s="891"/>
      <c r="DW108" s="891"/>
      <c r="DX108" s="891"/>
      <c r="DY108" s="891"/>
      <c r="DZ108" s="892"/>
    </row>
    <row r="109" spans="1:131" s="53" customFormat="1" ht="26.25" customHeight="1" x14ac:dyDescent="0.15">
      <c r="A109" s="861" t="s">
        <v>474</v>
      </c>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3"/>
      <c r="AA109" s="864" t="s">
        <v>12</v>
      </c>
      <c r="AB109" s="862"/>
      <c r="AC109" s="862"/>
      <c r="AD109" s="862"/>
      <c r="AE109" s="863"/>
      <c r="AF109" s="864" t="s">
        <v>429</v>
      </c>
      <c r="AG109" s="862"/>
      <c r="AH109" s="862"/>
      <c r="AI109" s="862"/>
      <c r="AJ109" s="863"/>
      <c r="AK109" s="864" t="s">
        <v>387</v>
      </c>
      <c r="AL109" s="862"/>
      <c r="AM109" s="862"/>
      <c r="AN109" s="862"/>
      <c r="AO109" s="863"/>
      <c r="AP109" s="864" t="s">
        <v>475</v>
      </c>
      <c r="AQ109" s="862"/>
      <c r="AR109" s="862"/>
      <c r="AS109" s="862"/>
      <c r="AT109" s="865"/>
      <c r="AU109" s="861" t="s">
        <v>474</v>
      </c>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63"/>
      <c r="BQ109" s="864" t="s">
        <v>12</v>
      </c>
      <c r="BR109" s="862"/>
      <c r="BS109" s="862"/>
      <c r="BT109" s="862"/>
      <c r="BU109" s="863"/>
      <c r="BV109" s="864" t="s">
        <v>429</v>
      </c>
      <c r="BW109" s="862"/>
      <c r="BX109" s="862"/>
      <c r="BY109" s="862"/>
      <c r="BZ109" s="863"/>
      <c r="CA109" s="864" t="s">
        <v>387</v>
      </c>
      <c r="CB109" s="862"/>
      <c r="CC109" s="862"/>
      <c r="CD109" s="862"/>
      <c r="CE109" s="863"/>
      <c r="CF109" s="893" t="s">
        <v>475</v>
      </c>
      <c r="CG109" s="893"/>
      <c r="CH109" s="893"/>
      <c r="CI109" s="893"/>
      <c r="CJ109" s="893"/>
      <c r="CK109" s="864" t="s">
        <v>99</v>
      </c>
      <c r="CL109" s="862"/>
      <c r="CM109" s="862"/>
      <c r="CN109" s="862"/>
      <c r="CO109" s="862"/>
      <c r="CP109" s="862"/>
      <c r="CQ109" s="862"/>
      <c r="CR109" s="862"/>
      <c r="CS109" s="862"/>
      <c r="CT109" s="862"/>
      <c r="CU109" s="862"/>
      <c r="CV109" s="862"/>
      <c r="CW109" s="862"/>
      <c r="CX109" s="862"/>
      <c r="CY109" s="862"/>
      <c r="CZ109" s="862"/>
      <c r="DA109" s="862"/>
      <c r="DB109" s="862"/>
      <c r="DC109" s="862"/>
      <c r="DD109" s="862"/>
      <c r="DE109" s="862"/>
      <c r="DF109" s="863"/>
      <c r="DG109" s="864" t="s">
        <v>12</v>
      </c>
      <c r="DH109" s="862"/>
      <c r="DI109" s="862"/>
      <c r="DJ109" s="862"/>
      <c r="DK109" s="863"/>
      <c r="DL109" s="864" t="s">
        <v>429</v>
      </c>
      <c r="DM109" s="862"/>
      <c r="DN109" s="862"/>
      <c r="DO109" s="862"/>
      <c r="DP109" s="863"/>
      <c r="DQ109" s="864" t="s">
        <v>387</v>
      </c>
      <c r="DR109" s="862"/>
      <c r="DS109" s="862"/>
      <c r="DT109" s="862"/>
      <c r="DU109" s="863"/>
      <c r="DV109" s="864" t="s">
        <v>475</v>
      </c>
      <c r="DW109" s="862"/>
      <c r="DX109" s="862"/>
      <c r="DY109" s="862"/>
      <c r="DZ109" s="865"/>
    </row>
    <row r="110" spans="1:131" s="53" customFormat="1" ht="26.25" customHeight="1" x14ac:dyDescent="0.15">
      <c r="A110" s="772" t="s">
        <v>329</v>
      </c>
      <c r="B110" s="773"/>
      <c r="C110" s="773"/>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4"/>
      <c r="AA110" s="765">
        <v>2313799</v>
      </c>
      <c r="AB110" s="766"/>
      <c r="AC110" s="766"/>
      <c r="AD110" s="766"/>
      <c r="AE110" s="767"/>
      <c r="AF110" s="768">
        <v>2245561</v>
      </c>
      <c r="AG110" s="766"/>
      <c r="AH110" s="766"/>
      <c r="AI110" s="766"/>
      <c r="AJ110" s="767"/>
      <c r="AK110" s="768">
        <v>2071949</v>
      </c>
      <c r="AL110" s="766"/>
      <c r="AM110" s="766"/>
      <c r="AN110" s="766"/>
      <c r="AO110" s="767"/>
      <c r="AP110" s="866">
        <v>24.1</v>
      </c>
      <c r="AQ110" s="867"/>
      <c r="AR110" s="867"/>
      <c r="AS110" s="867"/>
      <c r="AT110" s="868"/>
      <c r="AU110" s="869" t="s">
        <v>112</v>
      </c>
      <c r="AV110" s="870"/>
      <c r="AW110" s="870"/>
      <c r="AX110" s="870"/>
      <c r="AY110" s="870"/>
      <c r="AZ110" s="825" t="s">
        <v>195</v>
      </c>
      <c r="BA110" s="773"/>
      <c r="BB110" s="773"/>
      <c r="BC110" s="773"/>
      <c r="BD110" s="773"/>
      <c r="BE110" s="773"/>
      <c r="BF110" s="773"/>
      <c r="BG110" s="773"/>
      <c r="BH110" s="773"/>
      <c r="BI110" s="773"/>
      <c r="BJ110" s="773"/>
      <c r="BK110" s="773"/>
      <c r="BL110" s="773"/>
      <c r="BM110" s="773"/>
      <c r="BN110" s="773"/>
      <c r="BO110" s="773"/>
      <c r="BP110" s="774"/>
      <c r="BQ110" s="826">
        <v>15224062</v>
      </c>
      <c r="BR110" s="827"/>
      <c r="BS110" s="827"/>
      <c r="BT110" s="827"/>
      <c r="BU110" s="827"/>
      <c r="BV110" s="827">
        <v>14631227</v>
      </c>
      <c r="BW110" s="827"/>
      <c r="BX110" s="827"/>
      <c r="BY110" s="827"/>
      <c r="BZ110" s="827"/>
      <c r="CA110" s="827">
        <v>14693512</v>
      </c>
      <c r="CB110" s="827"/>
      <c r="CC110" s="827"/>
      <c r="CD110" s="827"/>
      <c r="CE110" s="827"/>
      <c r="CF110" s="851">
        <v>170.7</v>
      </c>
      <c r="CG110" s="852"/>
      <c r="CH110" s="852"/>
      <c r="CI110" s="852"/>
      <c r="CJ110" s="852"/>
      <c r="CK110" s="875" t="s">
        <v>382</v>
      </c>
      <c r="CL110" s="716"/>
      <c r="CM110" s="825" t="s">
        <v>477</v>
      </c>
      <c r="CN110" s="773"/>
      <c r="CO110" s="773"/>
      <c r="CP110" s="773"/>
      <c r="CQ110" s="773"/>
      <c r="CR110" s="773"/>
      <c r="CS110" s="773"/>
      <c r="CT110" s="773"/>
      <c r="CU110" s="773"/>
      <c r="CV110" s="773"/>
      <c r="CW110" s="773"/>
      <c r="CX110" s="773"/>
      <c r="CY110" s="773"/>
      <c r="CZ110" s="773"/>
      <c r="DA110" s="773"/>
      <c r="DB110" s="773"/>
      <c r="DC110" s="773"/>
      <c r="DD110" s="773"/>
      <c r="DE110" s="773"/>
      <c r="DF110" s="774"/>
      <c r="DG110" s="826" t="s">
        <v>202</v>
      </c>
      <c r="DH110" s="827"/>
      <c r="DI110" s="827"/>
      <c r="DJ110" s="827"/>
      <c r="DK110" s="827"/>
      <c r="DL110" s="827" t="s">
        <v>202</v>
      </c>
      <c r="DM110" s="827"/>
      <c r="DN110" s="827"/>
      <c r="DO110" s="827"/>
      <c r="DP110" s="827"/>
      <c r="DQ110" s="827" t="s">
        <v>202</v>
      </c>
      <c r="DR110" s="827"/>
      <c r="DS110" s="827"/>
      <c r="DT110" s="827"/>
      <c r="DU110" s="827"/>
      <c r="DV110" s="828" t="s">
        <v>202</v>
      </c>
      <c r="DW110" s="828"/>
      <c r="DX110" s="828"/>
      <c r="DY110" s="828"/>
      <c r="DZ110" s="829"/>
    </row>
    <row r="111" spans="1:131" s="53" customFormat="1" ht="26.25" customHeight="1" x14ac:dyDescent="0.15">
      <c r="A111" s="721" t="s">
        <v>453</v>
      </c>
      <c r="B111" s="722"/>
      <c r="C111" s="722"/>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888"/>
      <c r="AA111" s="726" t="s">
        <v>202</v>
      </c>
      <c r="AB111" s="727"/>
      <c r="AC111" s="727"/>
      <c r="AD111" s="727"/>
      <c r="AE111" s="728"/>
      <c r="AF111" s="729" t="s">
        <v>202</v>
      </c>
      <c r="AG111" s="727"/>
      <c r="AH111" s="727"/>
      <c r="AI111" s="727"/>
      <c r="AJ111" s="728"/>
      <c r="AK111" s="729" t="s">
        <v>202</v>
      </c>
      <c r="AL111" s="727"/>
      <c r="AM111" s="727"/>
      <c r="AN111" s="727"/>
      <c r="AO111" s="728"/>
      <c r="AP111" s="798" t="s">
        <v>202</v>
      </c>
      <c r="AQ111" s="799"/>
      <c r="AR111" s="799"/>
      <c r="AS111" s="799"/>
      <c r="AT111" s="800"/>
      <c r="AU111" s="871"/>
      <c r="AV111" s="872"/>
      <c r="AW111" s="872"/>
      <c r="AX111" s="872"/>
      <c r="AY111" s="872"/>
      <c r="AZ111" s="797" t="s">
        <v>478</v>
      </c>
      <c r="BA111" s="734"/>
      <c r="BB111" s="734"/>
      <c r="BC111" s="734"/>
      <c r="BD111" s="734"/>
      <c r="BE111" s="734"/>
      <c r="BF111" s="734"/>
      <c r="BG111" s="734"/>
      <c r="BH111" s="734"/>
      <c r="BI111" s="734"/>
      <c r="BJ111" s="734"/>
      <c r="BK111" s="734"/>
      <c r="BL111" s="734"/>
      <c r="BM111" s="734"/>
      <c r="BN111" s="734"/>
      <c r="BO111" s="734"/>
      <c r="BP111" s="735"/>
      <c r="BQ111" s="801" t="s">
        <v>202</v>
      </c>
      <c r="BR111" s="802"/>
      <c r="BS111" s="802"/>
      <c r="BT111" s="802"/>
      <c r="BU111" s="802"/>
      <c r="BV111" s="802" t="s">
        <v>202</v>
      </c>
      <c r="BW111" s="802"/>
      <c r="BX111" s="802"/>
      <c r="BY111" s="802"/>
      <c r="BZ111" s="802"/>
      <c r="CA111" s="802" t="s">
        <v>202</v>
      </c>
      <c r="CB111" s="802"/>
      <c r="CC111" s="802"/>
      <c r="CD111" s="802"/>
      <c r="CE111" s="802"/>
      <c r="CF111" s="859" t="s">
        <v>202</v>
      </c>
      <c r="CG111" s="860"/>
      <c r="CH111" s="860"/>
      <c r="CI111" s="860"/>
      <c r="CJ111" s="860"/>
      <c r="CK111" s="876"/>
      <c r="CL111" s="718"/>
      <c r="CM111" s="797" t="s">
        <v>138</v>
      </c>
      <c r="CN111" s="734"/>
      <c r="CO111" s="734"/>
      <c r="CP111" s="734"/>
      <c r="CQ111" s="734"/>
      <c r="CR111" s="734"/>
      <c r="CS111" s="734"/>
      <c r="CT111" s="734"/>
      <c r="CU111" s="734"/>
      <c r="CV111" s="734"/>
      <c r="CW111" s="734"/>
      <c r="CX111" s="734"/>
      <c r="CY111" s="734"/>
      <c r="CZ111" s="734"/>
      <c r="DA111" s="734"/>
      <c r="DB111" s="734"/>
      <c r="DC111" s="734"/>
      <c r="DD111" s="734"/>
      <c r="DE111" s="734"/>
      <c r="DF111" s="735"/>
      <c r="DG111" s="801" t="s">
        <v>202</v>
      </c>
      <c r="DH111" s="802"/>
      <c r="DI111" s="802"/>
      <c r="DJ111" s="802"/>
      <c r="DK111" s="802"/>
      <c r="DL111" s="802" t="s">
        <v>202</v>
      </c>
      <c r="DM111" s="802"/>
      <c r="DN111" s="802"/>
      <c r="DO111" s="802"/>
      <c r="DP111" s="802"/>
      <c r="DQ111" s="802" t="s">
        <v>202</v>
      </c>
      <c r="DR111" s="802"/>
      <c r="DS111" s="802"/>
      <c r="DT111" s="802"/>
      <c r="DU111" s="802"/>
      <c r="DV111" s="803" t="s">
        <v>202</v>
      </c>
      <c r="DW111" s="803"/>
      <c r="DX111" s="803"/>
      <c r="DY111" s="803"/>
      <c r="DZ111" s="804"/>
    </row>
    <row r="112" spans="1:131" s="53" customFormat="1" ht="26.25" customHeight="1" x14ac:dyDescent="0.15">
      <c r="A112" s="705" t="s">
        <v>155</v>
      </c>
      <c r="B112" s="706"/>
      <c r="C112" s="734" t="s">
        <v>480</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26" t="s">
        <v>202</v>
      </c>
      <c r="AB112" s="727"/>
      <c r="AC112" s="727"/>
      <c r="AD112" s="727"/>
      <c r="AE112" s="728"/>
      <c r="AF112" s="729" t="s">
        <v>202</v>
      </c>
      <c r="AG112" s="727"/>
      <c r="AH112" s="727"/>
      <c r="AI112" s="727"/>
      <c r="AJ112" s="728"/>
      <c r="AK112" s="729" t="s">
        <v>202</v>
      </c>
      <c r="AL112" s="727"/>
      <c r="AM112" s="727"/>
      <c r="AN112" s="727"/>
      <c r="AO112" s="728"/>
      <c r="AP112" s="798" t="s">
        <v>202</v>
      </c>
      <c r="AQ112" s="799"/>
      <c r="AR112" s="799"/>
      <c r="AS112" s="799"/>
      <c r="AT112" s="800"/>
      <c r="AU112" s="871"/>
      <c r="AV112" s="872"/>
      <c r="AW112" s="872"/>
      <c r="AX112" s="872"/>
      <c r="AY112" s="872"/>
      <c r="AZ112" s="797" t="s">
        <v>271</v>
      </c>
      <c r="BA112" s="734"/>
      <c r="BB112" s="734"/>
      <c r="BC112" s="734"/>
      <c r="BD112" s="734"/>
      <c r="BE112" s="734"/>
      <c r="BF112" s="734"/>
      <c r="BG112" s="734"/>
      <c r="BH112" s="734"/>
      <c r="BI112" s="734"/>
      <c r="BJ112" s="734"/>
      <c r="BK112" s="734"/>
      <c r="BL112" s="734"/>
      <c r="BM112" s="734"/>
      <c r="BN112" s="734"/>
      <c r="BO112" s="734"/>
      <c r="BP112" s="735"/>
      <c r="BQ112" s="801">
        <v>3532888</v>
      </c>
      <c r="BR112" s="802"/>
      <c r="BS112" s="802"/>
      <c r="BT112" s="802"/>
      <c r="BU112" s="802"/>
      <c r="BV112" s="802">
        <v>3256450</v>
      </c>
      <c r="BW112" s="802"/>
      <c r="BX112" s="802"/>
      <c r="BY112" s="802"/>
      <c r="BZ112" s="802"/>
      <c r="CA112" s="802">
        <v>3193648</v>
      </c>
      <c r="CB112" s="802"/>
      <c r="CC112" s="802"/>
      <c r="CD112" s="802"/>
      <c r="CE112" s="802"/>
      <c r="CF112" s="859">
        <v>37.1</v>
      </c>
      <c r="CG112" s="860"/>
      <c r="CH112" s="860"/>
      <c r="CI112" s="860"/>
      <c r="CJ112" s="860"/>
      <c r="CK112" s="876"/>
      <c r="CL112" s="718"/>
      <c r="CM112" s="797" t="s">
        <v>391</v>
      </c>
      <c r="CN112" s="734"/>
      <c r="CO112" s="734"/>
      <c r="CP112" s="734"/>
      <c r="CQ112" s="734"/>
      <c r="CR112" s="734"/>
      <c r="CS112" s="734"/>
      <c r="CT112" s="734"/>
      <c r="CU112" s="734"/>
      <c r="CV112" s="734"/>
      <c r="CW112" s="734"/>
      <c r="CX112" s="734"/>
      <c r="CY112" s="734"/>
      <c r="CZ112" s="734"/>
      <c r="DA112" s="734"/>
      <c r="DB112" s="734"/>
      <c r="DC112" s="734"/>
      <c r="DD112" s="734"/>
      <c r="DE112" s="734"/>
      <c r="DF112" s="735"/>
      <c r="DG112" s="801" t="s">
        <v>202</v>
      </c>
      <c r="DH112" s="802"/>
      <c r="DI112" s="802"/>
      <c r="DJ112" s="802"/>
      <c r="DK112" s="802"/>
      <c r="DL112" s="802" t="s">
        <v>202</v>
      </c>
      <c r="DM112" s="802"/>
      <c r="DN112" s="802"/>
      <c r="DO112" s="802"/>
      <c r="DP112" s="802"/>
      <c r="DQ112" s="802" t="s">
        <v>202</v>
      </c>
      <c r="DR112" s="802"/>
      <c r="DS112" s="802"/>
      <c r="DT112" s="802"/>
      <c r="DU112" s="802"/>
      <c r="DV112" s="803" t="s">
        <v>202</v>
      </c>
      <c r="DW112" s="803"/>
      <c r="DX112" s="803"/>
      <c r="DY112" s="803"/>
      <c r="DZ112" s="804"/>
    </row>
    <row r="113" spans="1:130" s="53" customFormat="1" ht="26.25" customHeight="1" x14ac:dyDescent="0.15">
      <c r="A113" s="707"/>
      <c r="B113" s="708"/>
      <c r="C113" s="734" t="s">
        <v>482</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26">
        <v>415605</v>
      </c>
      <c r="AB113" s="727"/>
      <c r="AC113" s="727"/>
      <c r="AD113" s="727"/>
      <c r="AE113" s="728"/>
      <c r="AF113" s="729">
        <v>381518</v>
      </c>
      <c r="AG113" s="727"/>
      <c r="AH113" s="727"/>
      <c r="AI113" s="727"/>
      <c r="AJ113" s="728"/>
      <c r="AK113" s="729">
        <v>428634</v>
      </c>
      <c r="AL113" s="727"/>
      <c r="AM113" s="727"/>
      <c r="AN113" s="727"/>
      <c r="AO113" s="728"/>
      <c r="AP113" s="798">
        <v>5</v>
      </c>
      <c r="AQ113" s="799"/>
      <c r="AR113" s="799"/>
      <c r="AS113" s="799"/>
      <c r="AT113" s="800"/>
      <c r="AU113" s="871"/>
      <c r="AV113" s="872"/>
      <c r="AW113" s="872"/>
      <c r="AX113" s="872"/>
      <c r="AY113" s="872"/>
      <c r="AZ113" s="797" t="s">
        <v>205</v>
      </c>
      <c r="BA113" s="734"/>
      <c r="BB113" s="734"/>
      <c r="BC113" s="734"/>
      <c r="BD113" s="734"/>
      <c r="BE113" s="734"/>
      <c r="BF113" s="734"/>
      <c r="BG113" s="734"/>
      <c r="BH113" s="734"/>
      <c r="BI113" s="734"/>
      <c r="BJ113" s="734"/>
      <c r="BK113" s="734"/>
      <c r="BL113" s="734"/>
      <c r="BM113" s="734"/>
      <c r="BN113" s="734"/>
      <c r="BO113" s="734"/>
      <c r="BP113" s="735"/>
      <c r="BQ113" s="801">
        <v>1456191</v>
      </c>
      <c r="BR113" s="802"/>
      <c r="BS113" s="802"/>
      <c r="BT113" s="802"/>
      <c r="BU113" s="802"/>
      <c r="BV113" s="802">
        <v>1309999</v>
      </c>
      <c r="BW113" s="802"/>
      <c r="BX113" s="802"/>
      <c r="BY113" s="802"/>
      <c r="BZ113" s="802"/>
      <c r="CA113" s="802">
        <v>1166050</v>
      </c>
      <c r="CB113" s="802"/>
      <c r="CC113" s="802"/>
      <c r="CD113" s="802"/>
      <c r="CE113" s="802"/>
      <c r="CF113" s="859">
        <v>13.5</v>
      </c>
      <c r="CG113" s="860"/>
      <c r="CH113" s="860"/>
      <c r="CI113" s="860"/>
      <c r="CJ113" s="860"/>
      <c r="CK113" s="876"/>
      <c r="CL113" s="718"/>
      <c r="CM113" s="797" t="s">
        <v>402</v>
      </c>
      <c r="CN113" s="734"/>
      <c r="CO113" s="734"/>
      <c r="CP113" s="734"/>
      <c r="CQ113" s="734"/>
      <c r="CR113" s="734"/>
      <c r="CS113" s="734"/>
      <c r="CT113" s="734"/>
      <c r="CU113" s="734"/>
      <c r="CV113" s="734"/>
      <c r="CW113" s="734"/>
      <c r="CX113" s="734"/>
      <c r="CY113" s="734"/>
      <c r="CZ113" s="734"/>
      <c r="DA113" s="734"/>
      <c r="DB113" s="734"/>
      <c r="DC113" s="734"/>
      <c r="DD113" s="734"/>
      <c r="DE113" s="734"/>
      <c r="DF113" s="735"/>
      <c r="DG113" s="726" t="s">
        <v>202</v>
      </c>
      <c r="DH113" s="727"/>
      <c r="DI113" s="727"/>
      <c r="DJ113" s="727"/>
      <c r="DK113" s="728"/>
      <c r="DL113" s="729" t="s">
        <v>202</v>
      </c>
      <c r="DM113" s="727"/>
      <c r="DN113" s="727"/>
      <c r="DO113" s="727"/>
      <c r="DP113" s="728"/>
      <c r="DQ113" s="729" t="s">
        <v>202</v>
      </c>
      <c r="DR113" s="727"/>
      <c r="DS113" s="727"/>
      <c r="DT113" s="727"/>
      <c r="DU113" s="728"/>
      <c r="DV113" s="798" t="s">
        <v>202</v>
      </c>
      <c r="DW113" s="799"/>
      <c r="DX113" s="799"/>
      <c r="DY113" s="799"/>
      <c r="DZ113" s="800"/>
    </row>
    <row r="114" spans="1:130" s="53" customFormat="1" ht="26.25" customHeight="1" x14ac:dyDescent="0.15">
      <c r="A114" s="707"/>
      <c r="B114" s="708"/>
      <c r="C114" s="734" t="s">
        <v>483</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26">
        <v>71845</v>
      </c>
      <c r="AB114" s="727"/>
      <c r="AC114" s="727"/>
      <c r="AD114" s="727"/>
      <c r="AE114" s="728"/>
      <c r="AF114" s="729">
        <v>136109</v>
      </c>
      <c r="AG114" s="727"/>
      <c r="AH114" s="727"/>
      <c r="AI114" s="727"/>
      <c r="AJ114" s="728"/>
      <c r="AK114" s="729">
        <v>136169</v>
      </c>
      <c r="AL114" s="727"/>
      <c r="AM114" s="727"/>
      <c r="AN114" s="727"/>
      <c r="AO114" s="728"/>
      <c r="AP114" s="798">
        <v>1.6</v>
      </c>
      <c r="AQ114" s="799"/>
      <c r="AR114" s="799"/>
      <c r="AS114" s="799"/>
      <c r="AT114" s="800"/>
      <c r="AU114" s="871"/>
      <c r="AV114" s="872"/>
      <c r="AW114" s="872"/>
      <c r="AX114" s="872"/>
      <c r="AY114" s="872"/>
      <c r="AZ114" s="797" t="s">
        <v>484</v>
      </c>
      <c r="BA114" s="734"/>
      <c r="BB114" s="734"/>
      <c r="BC114" s="734"/>
      <c r="BD114" s="734"/>
      <c r="BE114" s="734"/>
      <c r="BF114" s="734"/>
      <c r="BG114" s="734"/>
      <c r="BH114" s="734"/>
      <c r="BI114" s="734"/>
      <c r="BJ114" s="734"/>
      <c r="BK114" s="734"/>
      <c r="BL114" s="734"/>
      <c r="BM114" s="734"/>
      <c r="BN114" s="734"/>
      <c r="BO114" s="734"/>
      <c r="BP114" s="735"/>
      <c r="BQ114" s="801">
        <v>2904416</v>
      </c>
      <c r="BR114" s="802"/>
      <c r="BS114" s="802"/>
      <c r="BT114" s="802"/>
      <c r="BU114" s="802"/>
      <c r="BV114" s="802">
        <v>2842301</v>
      </c>
      <c r="BW114" s="802"/>
      <c r="BX114" s="802"/>
      <c r="BY114" s="802"/>
      <c r="BZ114" s="802"/>
      <c r="CA114" s="802">
        <v>2738911</v>
      </c>
      <c r="CB114" s="802"/>
      <c r="CC114" s="802"/>
      <c r="CD114" s="802"/>
      <c r="CE114" s="802"/>
      <c r="CF114" s="859">
        <v>31.8</v>
      </c>
      <c r="CG114" s="860"/>
      <c r="CH114" s="860"/>
      <c r="CI114" s="860"/>
      <c r="CJ114" s="860"/>
      <c r="CK114" s="876"/>
      <c r="CL114" s="718"/>
      <c r="CM114" s="797" t="s">
        <v>485</v>
      </c>
      <c r="CN114" s="734"/>
      <c r="CO114" s="734"/>
      <c r="CP114" s="734"/>
      <c r="CQ114" s="734"/>
      <c r="CR114" s="734"/>
      <c r="CS114" s="734"/>
      <c r="CT114" s="734"/>
      <c r="CU114" s="734"/>
      <c r="CV114" s="734"/>
      <c r="CW114" s="734"/>
      <c r="CX114" s="734"/>
      <c r="CY114" s="734"/>
      <c r="CZ114" s="734"/>
      <c r="DA114" s="734"/>
      <c r="DB114" s="734"/>
      <c r="DC114" s="734"/>
      <c r="DD114" s="734"/>
      <c r="DE114" s="734"/>
      <c r="DF114" s="735"/>
      <c r="DG114" s="726" t="s">
        <v>202</v>
      </c>
      <c r="DH114" s="727"/>
      <c r="DI114" s="727"/>
      <c r="DJ114" s="727"/>
      <c r="DK114" s="728"/>
      <c r="DL114" s="729" t="s">
        <v>202</v>
      </c>
      <c r="DM114" s="727"/>
      <c r="DN114" s="727"/>
      <c r="DO114" s="727"/>
      <c r="DP114" s="728"/>
      <c r="DQ114" s="729" t="s">
        <v>202</v>
      </c>
      <c r="DR114" s="727"/>
      <c r="DS114" s="727"/>
      <c r="DT114" s="727"/>
      <c r="DU114" s="728"/>
      <c r="DV114" s="798" t="s">
        <v>202</v>
      </c>
      <c r="DW114" s="799"/>
      <c r="DX114" s="799"/>
      <c r="DY114" s="799"/>
      <c r="DZ114" s="800"/>
    </row>
    <row r="115" spans="1:130" s="53" customFormat="1" ht="26.25" customHeight="1" x14ac:dyDescent="0.15">
      <c r="A115" s="707"/>
      <c r="B115" s="708"/>
      <c r="C115" s="734" t="s">
        <v>372</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26" t="s">
        <v>202</v>
      </c>
      <c r="AB115" s="727"/>
      <c r="AC115" s="727"/>
      <c r="AD115" s="727"/>
      <c r="AE115" s="728"/>
      <c r="AF115" s="729" t="s">
        <v>202</v>
      </c>
      <c r="AG115" s="727"/>
      <c r="AH115" s="727"/>
      <c r="AI115" s="727"/>
      <c r="AJ115" s="728"/>
      <c r="AK115" s="729" t="s">
        <v>202</v>
      </c>
      <c r="AL115" s="727"/>
      <c r="AM115" s="727"/>
      <c r="AN115" s="727"/>
      <c r="AO115" s="728"/>
      <c r="AP115" s="798" t="s">
        <v>202</v>
      </c>
      <c r="AQ115" s="799"/>
      <c r="AR115" s="799"/>
      <c r="AS115" s="799"/>
      <c r="AT115" s="800"/>
      <c r="AU115" s="871"/>
      <c r="AV115" s="872"/>
      <c r="AW115" s="872"/>
      <c r="AX115" s="872"/>
      <c r="AY115" s="872"/>
      <c r="AZ115" s="797" t="s">
        <v>346</v>
      </c>
      <c r="BA115" s="734"/>
      <c r="BB115" s="734"/>
      <c r="BC115" s="734"/>
      <c r="BD115" s="734"/>
      <c r="BE115" s="734"/>
      <c r="BF115" s="734"/>
      <c r="BG115" s="734"/>
      <c r="BH115" s="734"/>
      <c r="BI115" s="734"/>
      <c r="BJ115" s="734"/>
      <c r="BK115" s="734"/>
      <c r="BL115" s="734"/>
      <c r="BM115" s="734"/>
      <c r="BN115" s="734"/>
      <c r="BO115" s="734"/>
      <c r="BP115" s="735"/>
      <c r="BQ115" s="801" t="s">
        <v>202</v>
      </c>
      <c r="BR115" s="802"/>
      <c r="BS115" s="802"/>
      <c r="BT115" s="802"/>
      <c r="BU115" s="802"/>
      <c r="BV115" s="802" t="s">
        <v>202</v>
      </c>
      <c r="BW115" s="802"/>
      <c r="BX115" s="802"/>
      <c r="BY115" s="802"/>
      <c r="BZ115" s="802"/>
      <c r="CA115" s="802" t="s">
        <v>202</v>
      </c>
      <c r="CB115" s="802"/>
      <c r="CC115" s="802"/>
      <c r="CD115" s="802"/>
      <c r="CE115" s="802"/>
      <c r="CF115" s="859" t="s">
        <v>202</v>
      </c>
      <c r="CG115" s="860"/>
      <c r="CH115" s="860"/>
      <c r="CI115" s="860"/>
      <c r="CJ115" s="860"/>
      <c r="CK115" s="876"/>
      <c r="CL115" s="718"/>
      <c r="CM115" s="797" t="s">
        <v>32</v>
      </c>
      <c r="CN115" s="734"/>
      <c r="CO115" s="734"/>
      <c r="CP115" s="734"/>
      <c r="CQ115" s="734"/>
      <c r="CR115" s="734"/>
      <c r="CS115" s="734"/>
      <c r="CT115" s="734"/>
      <c r="CU115" s="734"/>
      <c r="CV115" s="734"/>
      <c r="CW115" s="734"/>
      <c r="CX115" s="734"/>
      <c r="CY115" s="734"/>
      <c r="CZ115" s="734"/>
      <c r="DA115" s="734"/>
      <c r="DB115" s="734"/>
      <c r="DC115" s="734"/>
      <c r="DD115" s="734"/>
      <c r="DE115" s="734"/>
      <c r="DF115" s="735"/>
      <c r="DG115" s="726" t="s">
        <v>202</v>
      </c>
      <c r="DH115" s="727"/>
      <c r="DI115" s="727"/>
      <c r="DJ115" s="727"/>
      <c r="DK115" s="728"/>
      <c r="DL115" s="729" t="s">
        <v>202</v>
      </c>
      <c r="DM115" s="727"/>
      <c r="DN115" s="727"/>
      <c r="DO115" s="727"/>
      <c r="DP115" s="728"/>
      <c r="DQ115" s="729" t="s">
        <v>202</v>
      </c>
      <c r="DR115" s="727"/>
      <c r="DS115" s="727"/>
      <c r="DT115" s="727"/>
      <c r="DU115" s="728"/>
      <c r="DV115" s="798" t="s">
        <v>202</v>
      </c>
      <c r="DW115" s="799"/>
      <c r="DX115" s="799"/>
      <c r="DY115" s="799"/>
      <c r="DZ115" s="800"/>
    </row>
    <row r="116" spans="1:130" s="53" customFormat="1" ht="26.25" customHeight="1" x14ac:dyDescent="0.15">
      <c r="A116" s="709"/>
      <c r="B116" s="710"/>
      <c r="C116" s="806" t="s">
        <v>3</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26" t="s">
        <v>202</v>
      </c>
      <c r="AB116" s="727"/>
      <c r="AC116" s="727"/>
      <c r="AD116" s="727"/>
      <c r="AE116" s="728"/>
      <c r="AF116" s="729" t="s">
        <v>202</v>
      </c>
      <c r="AG116" s="727"/>
      <c r="AH116" s="727"/>
      <c r="AI116" s="727"/>
      <c r="AJ116" s="728"/>
      <c r="AK116" s="729" t="s">
        <v>202</v>
      </c>
      <c r="AL116" s="727"/>
      <c r="AM116" s="727"/>
      <c r="AN116" s="727"/>
      <c r="AO116" s="728"/>
      <c r="AP116" s="798" t="s">
        <v>202</v>
      </c>
      <c r="AQ116" s="799"/>
      <c r="AR116" s="799"/>
      <c r="AS116" s="799"/>
      <c r="AT116" s="800"/>
      <c r="AU116" s="871"/>
      <c r="AV116" s="872"/>
      <c r="AW116" s="872"/>
      <c r="AX116" s="872"/>
      <c r="AY116" s="872"/>
      <c r="AZ116" s="878" t="s">
        <v>226</v>
      </c>
      <c r="BA116" s="879"/>
      <c r="BB116" s="879"/>
      <c r="BC116" s="879"/>
      <c r="BD116" s="879"/>
      <c r="BE116" s="879"/>
      <c r="BF116" s="879"/>
      <c r="BG116" s="879"/>
      <c r="BH116" s="879"/>
      <c r="BI116" s="879"/>
      <c r="BJ116" s="879"/>
      <c r="BK116" s="879"/>
      <c r="BL116" s="879"/>
      <c r="BM116" s="879"/>
      <c r="BN116" s="879"/>
      <c r="BO116" s="879"/>
      <c r="BP116" s="880"/>
      <c r="BQ116" s="801" t="s">
        <v>202</v>
      </c>
      <c r="BR116" s="802"/>
      <c r="BS116" s="802"/>
      <c r="BT116" s="802"/>
      <c r="BU116" s="802"/>
      <c r="BV116" s="802" t="s">
        <v>202</v>
      </c>
      <c r="BW116" s="802"/>
      <c r="BX116" s="802"/>
      <c r="BY116" s="802"/>
      <c r="BZ116" s="802"/>
      <c r="CA116" s="802" t="s">
        <v>202</v>
      </c>
      <c r="CB116" s="802"/>
      <c r="CC116" s="802"/>
      <c r="CD116" s="802"/>
      <c r="CE116" s="802"/>
      <c r="CF116" s="859" t="s">
        <v>202</v>
      </c>
      <c r="CG116" s="860"/>
      <c r="CH116" s="860"/>
      <c r="CI116" s="860"/>
      <c r="CJ116" s="860"/>
      <c r="CK116" s="876"/>
      <c r="CL116" s="718"/>
      <c r="CM116" s="797" t="s">
        <v>486</v>
      </c>
      <c r="CN116" s="734"/>
      <c r="CO116" s="734"/>
      <c r="CP116" s="734"/>
      <c r="CQ116" s="734"/>
      <c r="CR116" s="734"/>
      <c r="CS116" s="734"/>
      <c r="CT116" s="734"/>
      <c r="CU116" s="734"/>
      <c r="CV116" s="734"/>
      <c r="CW116" s="734"/>
      <c r="CX116" s="734"/>
      <c r="CY116" s="734"/>
      <c r="CZ116" s="734"/>
      <c r="DA116" s="734"/>
      <c r="DB116" s="734"/>
      <c r="DC116" s="734"/>
      <c r="DD116" s="734"/>
      <c r="DE116" s="734"/>
      <c r="DF116" s="735"/>
      <c r="DG116" s="726" t="s">
        <v>202</v>
      </c>
      <c r="DH116" s="727"/>
      <c r="DI116" s="727"/>
      <c r="DJ116" s="727"/>
      <c r="DK116" s="728"/>
      <c r="DL116" s="729" t="s">
        <v>202</v>
      </c>
      <c r="DM116" s="727"/>
      <c r="DN116" s="727"/>
      <c r="DO116" s="727"/>
      <c r="DP116" s="728"/>
      <c r="DQ116" s="729" t="s">
        <v>202</v>
      </c>
      <c r="DR116" s="727"/>
      <c r="DS116" s="727"/>
      <c r="DT116" s="727"/>
      <c r="DU116" s="728"/>
      <c r="DV116" s="798" t="s">
        <v>202</v>
      </c>
      <c r="DW116" s="799"/>
      <c r="DX116" s="799"/>
      <c r="DY116" s="799"/>
      <c r="DZ116" s="800"/>
    </row>
    <row r="117" spans="1:130" s="53" customFormat="1" ht="26.25" customHeight="1" x14ac:dyDescent="0.15">
      <c r="A117" s="861" t="s">
        <v>276</v>
      </c>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38" t="s">
        <v>324</v>
      </c>
      <c r="Z117" s="863"/>
      <c r="AA117" s="881">
        <v>2801249</v>
      </c>
      <c r="AB117" s="882"/>
      <c r="AC117" s="882"/>
      <c r="AD117" s="882"/>
      <c r="AE117" s="883"/>
      <c r="AF117" s="884">
        <v>2763188</v>
      </c>
      <c r="AG117" s="882"/>
      <c r="AH117" s="882"/>
      <c r="AI117" s="882"/>
      <c r="AJ117" s="883"/>
      <c r="AK117" s="884">
        <v>2636752</v>
      </c>
      <c r="AL117" s="882"/>
      <c r="AM117" s="882"/>
      <c r="AN117" s="882"/>
      <c r="AO117" s="883"/>
      <c r="AP117" s="885"/>
      <c r="AQ117" s="886"/>
      <c r="AR117" s="886"/>
      <c r="AS117" s="886"/>
      <c r="AT117" s="887"/>
      <c r="AU117" s="871"/>
      <c r="AV117" s="872"/>
      <c r="AW117" s="872"/>
      <c r="AX117" s="872"/>
      <c r="AY117" s="872"/>
      <c r="AZ117" s="856" t="s">
        <v>487</v>
      </c>
      <c r="BA117" s="857"/>
      <c r="BB117" s="857"/>
      <c r="BC117" s="857"/>
      <c r="BD117" s="857"/>
      <c r="BE117" s="857"/>
      <c r="BF117" s="857"/>
      <c r="BG117" s="857"/>
      <c r="BH117" s="857"/>
      <c r="BI117" s="857"/>
      <c r="BJ117" s="857"/>
      <c r="BK117" s="857"/>
      <c r="BL117" s="857"/>
      <c r="BM117" s="857"/>
      <c r="BN117" s="857"/>
      <c r="BO117" s="857"/>
      <c r="BP117" s="858"/>
      <c r="BQ117" s="801" t="s">
        <v>202</v>
      </c>
      <c r="BR117" s="802"/>
      <c r="BS117" s="802"/>
      <c r="BT117" s="802"/>
      <c r="BU117" s="802"/>
      <c r="BV117" s="802" t="s">
        <v>202</v>
      </c>
      <c r="BW117" s="802"/>
      <c r="BX117" s="802"/>
      <c r="BY117" s="802"/>
      <c r="BZ117" s="802"/>
      <c r="CA117" s="802" t="s">
        <v>202</v>
      </c>
      <c r="CB117" s="802"/>
      <c r="CC117" s="802"/>
      <c r="CD117" s="802"/>
      <c r="CE117" s="802"/>
      <c r="CF117" s="859" t="s">
        <v>202</v>
      </c>
      <c r="CG117" s="860"/>
      <c r="CH117" s="860"/>
      <c r="CI117" s="860"/>
      <c r="CJ117" s="860"/>
      <c r="CK117" s="876"/>
      <c r="CL117" s="718"/>
      <c r="CM117" s="797" t="s">
        <v>339</v>
      </c>
      <c r="CN117" s="734"/>
      <c r="CO117" s="734"/>
      <c r="CP117" s="734"/>
      <c r="CQ117" s="734"/>
      <c r="CR117" s="734"/>
      <c r="CS117" s="734"/>
      <c r="CT117" s="734"/>
      <c r="CU117" s="734"/>
      <c r="CV117" s="734"/>
      <c r="CW117" s="734"/>
      <c r="CX117" s="734"/>
      <c r="CY117" s="734"/>
      <c r="CZ117" s="734"/>
      <c r="DA117" s="734"/>
      <c r="DB117" s="734"/>
      <c r="DC117" s="734"/>
      <c r="DD117" s="734"/>
      <c r="DE117" s="734"/>
      <c r="DF117" s="735"/>
      <c r="DG117" s="726" t="s">
        <v>202</v>
      </c>
      <c r="DH117" s="727"/>
      <c r="DI117" s="727"/>
      <c r="DJ117" s="727"/>
      <c r="DK117" s="728"/>
      <c r="DL117" s="729" t="s">
        <v>202</v>
      </c>
      <c r="DM117" s="727"/>
      <c r="DN117" s="727"/>
      <c r="DO117" s="727"/>
      <c r="DP117" s="728"/>
      <c r="DQ117" s="729" t="s">
        <v>202</v>
      </c>
      <c r="DR117" s="727"/>
      <c r="DS117" s="727"/>
      <c r="DT117" s="727"/>
      <c r="DU117" s="728"/>
      <c r="DV117" s="798" t="s">
        <v>202</v>
      </c>
      <c r="DW117" s="799"/>
      <c r="DX117" s="799"/>
      <c r="DY117" s="799"/>
      <c r="DZ117" s="800"/>
    </row>
    <row r="118" spans="1:130" s="53" customFormat="1" ht="26.25" customHeight="1" x14ac:dyDescent="0.15">
      <c r="A118" s="861" t="s">
        <v>99</v>
      </c>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3"/>
      <c r="AA118" s="864" t="s">
        <v>12</v>
      </c>
      <c r="AB118" s="862"/>
      <c r="AC118" s="862"/>
      <c r="AD118" s="862"/>
      <c r="AE118" s="863"/>
      <c r="AF118" s="864" t="s">
        <v>429</v>
      </c>
      <c r="AG118" s="862"/>
      <c r="AH118" s="862"/>
      <c r="AI118" s="862"/>
      <c r="AJ118" s="863"/>
      <c r="AK118" s="864" t="s">
        <v>387</v>
      </c>
      <c r="AL118" s="862"/>
      <c r="AM118" s="862"/>
      <c r="AN118" s="862"/>
      <c r="AO118" s="863"/>
      <c r="AP118" s="864" t="s">
        <v>475</v>
      </c>
      <c r="AQ118" s="862"/>
      <c r="AR118" s="862"/>
      <c r="AS118" s="862"/>
      <c r="AT118" s="865"/>
      <c r="AU118" s="871"/>
      <c r="AV118" s="872"/>
      <c r="AW118" s="872"/>
      <c r="AX118" s="872"/>
      <c r="AY118" s="872"/>
      <c r="AZ118" s="805" t="s">
        <v>488</v>
      </c>
      <c r="BA118" s="806"/>
      <c r="BB118" s="806"/>
      <c r="BC118" s="806"/>
      <c r="BD118" s="806"/>
      <c r="BE118" s="806"/>
      <c r="BF118" s="806"/>
      <c r="BG118" s="806"/>
      <c r="BH118" s="806"/>
      <c r="BI118" s="806"/>
      <c r="BJ118" s="806"/>
      <c r="BK118" s="806"/>
      <c r="BL118" s="806"/>
      <c r="BM118" s="806"/>
      <c r="BN118" s="806"/>
      <c r="BO118" s="806"/>
      <c r="BP118" s="807"/>
      <c r="BQ118" s="834" t="s">
        <v>202</v>
      </c>
      <c r="BR118" s="835"/>
      <c r="BS118" s="835"/>
      <c r="BT118" s="835"/>
      <c r="BU118" s="835"/>
      <c r="BV118" s="835" t="s">
        <v>202</v>
      </c>
      <c r="BW118" s="835"/>
      <c r="BX118" s="835"/>
      <c r="BY118" s="835"/>
      <c r="BZ118" s="835"/>
      <c r="CA118" s="835" t="s">
        <v>202</v>
      </c>
      <c r="CB118" s="835"/>
      <c r="CC118" s="835"/>
      <c r="CD118" s="835"/>
      <c r="CE118" s="835"/>
      <c r="CF118" s="859" t="s">
        <v>202</v>
      </c>
      <c r="CG118" s="860"/>
      <c r="CH118" s="860"/>
      <c r="CI118" s="860"/>
      <c r="CJ118" s="860"/>
      <c r="CK118" s="876"/>
      <c r="CL118" s="718"/>
      <c r="CM118" s="797" t="s">
        <v>489</v>
      </c>
      <c r="CN118" s="734"/>
      <c r="CO118" s="734"/>
      <c r="CP118" s="734"/>
      <c r="CQ118" s="734"/>
      <c r="CR118" s="734"/>
      <c r="CS118" s="734"/>
      <c r="CT118" s="734"/>
      <c r="CU118" s="734"/>
      <c r="CV118" s="734"/>
      <c r="CW118" s="734"/>
      <c r="CX118" s="734"/>
      <c r="CY118" s="734"/>
      <c r="CZ118" s="734"/>
      <c r="DA118" s="734"/>
      <c r="DB118" s="734"/>
      <c r="DC118" s="734"/>
      <c r="DD118" s="734"/>
      <c r="DE118" s="734"/>
      <c r="DF118" s="735"/>
      <c r="DG118" s="726" t="s">
        <v>202</v>
      </c>
      <c r="DH118" s="727"/>
      <c r="DI118" s="727"/>
      <c r="DJ118" s="727"/>
      <c r="DK118" s="728"/>
      <c r="DL118" s="729" t="s">
        <v>202</v>
      </c>
      <c r="DM118" s="727"/>
      <c r="DN118" s="727"/>
      <c r="DO118" s="727"/>
      <c r="DP118" s="728"/>
      <c r="DQ118" s="729" t="s">
        <v>202</v>
      </c>
      <c r="DR118" s="727"/>
      <c r="DS118" s="727"/>
      <c r="DT118" s="727"/>
      <c r="DU118" s="728"/>
      <c r="DV118" s="798" t="s">
        <v>202</v>
      </c>
      <c r="DW118" s="799"/>
      <c r="DX118" s="799"/>
      <c r="DY118" s="799"/>
      <c r="DZ118" s="800"/>
    </row>
    <row r="119" spans="1:130" s="53" customFormat="1" ht="26.25" customHeight="1" x14ac:dyDescent="0.15">
      <c r="A119" s="715" t="s">
        <v>382</v>
      </c>
      <c r="B119" s="716"/>
      <c r="C119" s="825" t="s">
        <v>477</v>
      </c>
      <c r="D119" s="773"/>
      <c r="E119" s="773"/>
      <c r="F119" s="773"/>
      <c r="G119" s="773"/>
      <c r="H119" s="773"/>
      <c r="I119" s="773"/>
      <c r="J119" s="773"/>
      <c r="K119" s="773"/>
      <c r="L119" s="773"/>
      <c r="M119" s="773"/>
      <c r="N119" s="773"/>
      <c r="O119" s="773"/>
      <c r="P119" s="773"/>
      <c r="Q119" s="773"/>
      <c r="R119" s="773"/>
      <c r="S119" s="773"/>
      <c r="T119" s="773"/>
      <c r="U119" s="773"/>
      <c r="V119" s="773"/>
      <c r="W119" s="773"/>
      <c r="X119" s="773"/>
      <c r="Y119" s="773"/>
      <c r="Z119" s="774"/>
      <c r="AA119" s="765" t="s">
        <v>202</v>
      </c>
      <c r="AB119" s="766"/>
      <c r="AC119" s="766"/>
      <c r="AD119" s="766"/>
      <c r="AE119" s="767"/>
      <c r="AF119" s="768" t="s">
        <v>202</v>
      </c>
      <c r="AG119" s="766"/>
      <c r="AH119" s="766"/>
      <c r="AI119" s="766"/>
      <c r="AJ119" s="767"/>
      <c r="AK119" s="768" t="s">
        <v>202</v>
      </c>
      <c r="AL119" s="766"/>
      <c r="AM119" s="766"/>
      <c r="AN119" s="766"/>
      <c r="AO119" s="767"/>
      <c r="AP119" s="866" t="s">
        <v>202</v>
      </c>
      <c r="AQ119" s="867"/>
      <c r="AR119" s="867"/>
      <c r="AS119" s="867"/>
      <c r="AT119" s="868"/>
      <c r="AU119" s="873"/>
      <c r="AV119" s="874"/>
      <c r="AW119" s="874"/>
      <c r="AX119" s="874"/>
      <c r="AY119" s="874"/>
      <c r="AZ119" s="74" t="s">
        <v>276</v>
      </c>
      <c r="BA119" s="74"/>
      <c r="BB119" s="74"/>
      <c r="BC119" s="74"/>
      <c r="BD119" s="74"/>
      <c r="BE119" s="74"/>
      <c r="BF119" s="74"/>
      <c r="BG119" s="74"/>
      <c r="BH119" s="74"/>
      <c r="BI119" s="74"/>
      <c r="BJ119" s="74"/>
      <c r="BK119" s="74"/>
      <c r="BL119" s="74"/>
      <c r="BM119" s="74"/>
      <c r="BN119" s="74"/>
      <c r="BO119" s="838" t="s">
        <v>169</v>
      </c>
      <c r="BP119" s="839"/>
      <c r="BQ119" s="834">
        <v>23117557</v>
      </c>
      <c r="BR119" s="835"/>
      <c r="BS119" s="835"/>
      <c r="BT119" s="835"/>
      <c r="BU119" s="835"/>
      <c r="BV119" s="835">
        <v>22039977</v>
      </c>
      <c r="BW119" s="835"/>
      <c r="BX119" s="835"/>
      <c r="BY119" s="835"/>
      <c r="BZ119" s="835"/>
      <c r="CA119" s="835">
        <v>21792121</v>
      </c>
      <c r="CB119" s="835"/>
      <c r="CC119" s="835"/>
      <c r="CD119" s="835"/>
      <c r="CE119" s="835"/>
      <c r="CF119" s="692"/>
      <c r="CG119" s="693"/>
      <c r="CH119" s="693"/>
      <c r="CI119" s="693"/>
      <c r="CJ119" s="842"/>
      <c r="CK119" s="877"/>
      <c r="CL119" s="720"/>
      <c r="CM119" s="805" t="s">
        <v>490</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45" t="s">
        <v>202</v>
      </c>
      <c r="DH119" s="746"/>
      <c r="DI119" s="746"/>
      <c r="DJ119" s="746"/>
      <c r="DK119" s="747"/>
      <c r="DL119" s="748" t="s">
        <v>202</v>
      </c>
      <c r="DM119" s="746"/>
      <c r="DN119" s="746"/>
      <c r="DO119" s="746"/>
      <c r="DP119" s="747"/>
      <c r="DQ119" s="748" t="s">
        <v>202</v>
      </c>
      <c r="DR119" s="746"/>
      <c r="DS119" s="746"/>
      <c r="DT119" s="746"/>
      <c r="DU119" s="747"/>
      <c r="DV119" s="822" t="s">
        <v>202</v>
      </c>
      <c r="DW119" s="823"/>
      <c r="DX119" s="823"/>
      <c r="DY119" s="823"/>
      <c r="DZ119" s="824"/>
    </row>
    <row r="120" spans="1:130" s="53" customFormat="1" ht="26.25" customHeight="1" x14ac:dyDescent="0.15">
      <c r="A120" s="717"/>
      <c r="B120" s="718"/>
      <c r="C120" s="797" t="s">
        <v>138</v>
      </c>
      <c r="D120" s="734"/>
      <c r="E120" s="734"/>
      <c r="F120" s="734"/>
      <c r="G120" s="734"/>
      <c r="H120" s="734"/>
      <c r="I120" s="734"/>
      <c r="J120" s="734"/>
      <c r="K120" s="734"/>
      <c r="L120" s="734"/>
      <c r="M120" s="734"/>
      <c r="N120" s="734"/>
      <c r="O120" s="734"/>
      <c r="P120" s="734"/>
      <c r="Q120" s="734"/>
      <c r="R120" s="734"/>
      <c r="S120" s="734"/>
      <c r="T120" s="734"/>
      <c r="U120" s="734"/>
      <c r="V120" s="734"/>
      <c r="W120" s="734"/>
      <c r="X120" s="734"/>
      <c r="Y120" s="734"/>
      <c r="Z120" s="735"/>
      <c r="AA120" s="726" t="s">
        <v>202</v>
      </c>
      <c r="AB120" s="727"/>
      <c r="AC120" s="727"/>
      <c r="AD120" s="727"/>
      <c r="AE120" s="728"/>
      <c r="AF120" s="729" t="s">
        <v>202</v>
      </c>
      <c r="AG120" s="727"/>
      <c r="AH120" s="727"/>
      <c r="AI120" s="727"/>
      <c r="AJ120" s="728"/>
      <c r="AK120" s="729" t="s">
        <v>202</v>
      </c>
      <c r="AL120" s="727"/>
      <c r="AM120" s="727"/>
      <c r="AN120" s="727"/>
      <c r="AO120" s="728"/>
      <c r="AP120" s="798" t="s">
        <v>202</v>
      </c>
      <c r="AQ120" s="799"/>
      <c r="AR120" s="799"/>
      <c r="AS120" s="799"/>
      <c r="AT120" s="800"/>
      <c r="AU120" s="843" t="s">
        <v>479</v>
      </c>
      <c r="AV120" s="844"/>
      <c r="AW120" s="844"/>
      <c r="AX120" s="844"/>
      <c r="AY120" s="845"/>
      <c r="AZ120" s="825" t="s">
        <v>216</v>
      </c>
      <c r="BA120" s="773"/>
      <c r="BB120" s="773"/>
      <c r="BC120" s="773"/>
      <c r="BD120" s="773"/>
      <c r="BE120" s="773"/>
      <c r="BF120" s="773"/>
      <c r="BG120" s="773"/>
      <c r="BH120" s="773"/>
      <c r="BI120" s="773"/>
      <c r="BJ120" s="773"/>
      <c r="BK120" s="773"/>
      <c r="BL120" s="773"/>
      <c r="BM120" s="773"/>
      <c r="BN120" s="773"/>
      <c r="BO120" s="773"/>
      <c r="BP120" s="774"/>
      <c r="BQ120" s="826">
        <v>10168591</v>
      </c>
      <c r="BR120" s="827"/>
      <c r="BS120" s="827"/>
      <c r="BT120" s="827"/>
      <c r="BU120" s="827"/>
      <c r="BV120" s="827">
        <v>10120453</v>
      </c>
      <c r="BW120" s="827"/>
      <c r="BX120" s="827"/>
      <c r="BY120" s="827"/>
      <c r="BZ120" s="827"/>
      <c r="CA120" s="827">
        <v>10248056</v>
      </c>
      <c r="CB120" s="827"/>
      <c r="CC120" s="827"/>
      <c r="CD120" s="827"/>
      <c r="CE120" s="827"/>
      <c r="CF120" s="851">
        <v>119</v>
      </c>
      <c r="CG120" s="852"/>
      <c r="CH120" s="852"/>
      <c r="CI120" s="852"/>
      <c r="CJ120" s="852"/>
      <c r="CK120" s="830" t="s">
        <v>272</v>
      </c>
      <c r="CL120" s="789"/>
      <c r="CM120" s="789"/>
      <c r="CN120" s="789"/>
      <c r="CO120" s="790"/>
      <c r="CP120" s="853" t="s">
        <v>464</v>
      </c>
      <c r="CQ120" s="854"/>
      <c r="CR120" s="854"/>
      <c r="CS120" s="854"/>
      <c r="CT120" s="854"/>
      <c r="CU120" s="854"/>
      <c r="CV120" s="854"/>
      <c r="CW120" s="854"/>
      <c r="CX120" s="854"/>
      <c r="CY120" s="854"/>
      <c r="CZ120" s="854"/>
      <c r="DA120" s="854"/>
      <c r="DB120" s="854"/>
      <c r="DC120" s="854"/>
      <c r="DD120" s="854"/>
      <c r="DE120" s="854"/>
      <c r="DF120" s="855"/>
      <c r="DG120" s="826">
        <v>1334555</v>
      </c>
      <c r="DH120" s="827"/>
      <c r="DI120" s="827"/>
      <c r="DJ120" s="827"/>
      <c r="DK120" s="827"/>
      <c r="DL120" s="827">
        <v>1342869</v>
      </c>
      <c r="DM120" s="827"/>
      <c r="DN120" s="827"/>
      <c r="DO120" s="827"/>
      <c r="DP120" s="827"/>
      <c r="DQ120" s="827">
        <v>1375686</v>
      </c>
      <c r="DR120" s="827"/>
      <c r="DS120" s="827"/>
      <c r="DT120" s="827"/>
      <c r="DU120" s="827"/>
      <c r="DV120" s="828">
        <v>16</v>
      </c>
      <c r="DW120" s="828"/>
      <c r="DX120" s="828"/>
      <c r="DY120" s="828"/>
      <c r="DZ120" s="829"/>
    </row>
    <row r="121" spans="1:130" s="53" customFormat="1" ht="26.25" customHeight="1" x14ac:dyDescent="0.15">
      <c r="A121" s="717"/>
      <c r="B121" s="718"/>
      <c r="C121" s="856" t="s">
        <v>137</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26" t="s">
        <v>202</v>
      </c>
      <c r="AB121" s="727"/>
      <c r="AC121" s="727"/>
      <c r="AD121" s="727"/>
      <c r="AE121" s="728"/>
      <c r="AF121" s="729" t="s">
        <v>202</v>
      </c>
      <c r="AG121" s="727"/>
      <c r="AH121" s="727"/>
      <c r="AI121" s="727"/>
      <c r="AJ121" s="728"/>
      <c r="AK121" s="729" t="s">
        <v>202</v>
      </c>
      <c r="AL121" s="727"/>
      <c r="AM121" s="727"/>
      <c r="AN121" s="727"/>
      <c r="AO121" s="728"/>
      <c r="AP121" s="798" t="s">
        <v>202</v>
      </c>
      <c r="AQ121" s="799"/>
      <c r="AR121" s="799"/>
      <c r="AS121" s="799"/>
      <c r="AT121" s="800"/>
      <c r="AU121" s="846"/>
      <c r="AV121" s="847"/>
      <c r="AW121" s="847"/>
      <c r="AX121" s="847"/>
      <c r="AY121" s="848"/>
      <c r="AZ121" s="797" t="s">
        <v>491</v>
      </c>
      <c r="BA121" s="734"/>
      <c r="BB121" s="734"/>
      <c r="BC121" s="734"/>
      <c r="BD121" s="734"/>
      <c r="BE121" s="734"/>
      <c r="BF121" s="734"/>
      <c r="BG121" s="734"/>
      <c r="BH121" s="734"/>
      <c r="BI121" s="734"/>
      <c r="BJ121" s="734"/>
      <c r="BK121" s="734"/>
      <c r="BL121" s="734"/>
      <c r="BM121" s="734"/>
      <c r="BN121" s="734"/>
      <c r="BO121" s="734"/>
      <c r="BP121" s="735"/>
      <c r="BQ121" s="801">
        <v>336221</v>
      </c>
      <c r="BR121" s="802"/>
      <c r="BS121" s="802"/>
      <c r="BT121" s="802"/>
      <c r="BU121" s="802"/>
      <c r="BV121" s="802">
        <v>263786</v>
      </c>
      <c r="BW121" s="802"/>
      <c r="BX121" s="802"/>
      <c r="BY121" s="802"/>
      <c r="BZ121" s="802"/>
      <c r="CA121" s="802">
        <v>179328</v>
      </c>
      <c r="CB121" s="802"/>
      <c r="CC121" s="802"/>
      <c r="CD121" s="802"/>
      <c r="CE121" s="802"/>
      <c r="CF121" s="859">
        <v>2.1</v>
      </c>
      <c r="CG121" s="860"/>
      <c r="CH121" s="860"/>
      <c r="CI121" s="860"/>
      <c r="CJ121" s="860"/>
      <c r="CK121" s="831"/>
      <c r="CL121" s="792"/>
      <c r="CM121" s="792"/>
      <c r="CN121" s="792"/>
      <c r="CO121" s="793"/>
      <c r="CP121" s="819" t="s">
        <v>51</v>
      </c>
      <c r="CQ121" s="820"/>
      <c r="CR121" s="820"/>
      <c r="CS121" s="820"/>
      <c r="CT121" s="820"/>
      <c r="CU121" s="820"/>
      <c r="CV121" s="820"/>
      <c r="CW121" s="820"/>
      <c r="CX121" s="820"/>
      <c r="CY121" s="820"/>
      <c r="CZ121" s="820"/>
      <c r="DA121" s="820"/>
      <c r="DB121" s="820"/>
      <c r="DC121" s="820"/>
      <c r="DD121" s="820"/>
      <c r="DE121" s="820"/>
      <c r="DF121" s="821"/>
      <c r="DG121" s="801">
        <v>1139481</v>
      </c>
      <c r="DH121" s="802"/>
      <c r="DI121" s="802"/>
      <c r="DJ121" s="802"/>
      <c r="DK121" s="802"/>
      <c r="DL121" s="802">
        <v>1063216</v>
      </c>
      <c r="DM121" s="802"/>
      <c r="DN121" s="802"/>
      <c r="DO121" s="802"/>
      <c r="DP121" s="802"/>
      <c r="DQ121" s="802">
        <v>1049373</v>
      </c>
      <c r="DR121" s="802"/>
      <c r="DS121" s="802"/>
      <c r="DT121" s="802"/>
      <c r="DU121" s="802"/>
      <c r="DV121" s="803">
        <v>12.2</v>
      </c>
      <c r="DW121" s="803"/>
      <c r="DX121" s="803"/>
      <c r="DY121" s="803"/>
      <c r="DZ121" s="804"/>
    </row>
    <row r="122" spans="1:130" s="53" customFormat="1" ht="26.25" customHeight="1" x14ac:dyDescent="0.15">
      <c r="A122" s="717"/>
      <c r="B122" s="718"/>
      <c r="C122" s="797" t="s">
        <v>485</v>
      </c>
      <c r="D122" s="734"/>
      <c r="E122" s="734"/>
      <c r="F122" s="734"/>
      <c r="G122" s="734"/>
      <c r="H122" s="734"/>
      <c r="I122" s="734"/>
      <c r="J122" s="734"/>
      <c r="K122" s="734"/>
      <c r="L122" s="734"/>
      <c r="M122" s="734"/>
      <c r="N122" s="734"/>
      <c r="O122" s="734"/>
      <c r="P122" s="734"/>
      <c r="Q122" s="734"/>
      <c r="R122" s="734"/>
      <c r="S122" s="734"/>
      <c r="T122" s="734"/>
      <c r="U122" s="734"/>
      <c r="V122" s="734"/>
      <c r="W122" s="734"/>
      <c r="X122" s="734"/>
      <c r="Y122" s="734"/>
      <c r="Z122" s="735"/>
      <c r="AA122" s="726" t="s">
        <v>202</v>
      </c>
      <c r="AB122" s="727"/>
      <c r="AC122" s="727"/>
      <c r="AD122" s="727"/>
      <c r="AE122" s="728"/>
      <c r="AF122" s="729" t="s">
        <v>202</v>
      </c>
      <c r="AG122" s="727"/>
      <c r="AH122" s="727"/>
      <c r="AI122" s="727"/>
      <c r="AJ122" s="728"/>
      <c r="AK122" s="729" t="s">
        <v>202</v>
      </c>
      <c r="AL122" s="727"/>
      <c r="AM122" s="727"/>
      <c r="AN122" s="727"/>
      <c r="AO122" s="728"/>
      <c r="AP122" s="798" t="s">
        <v>202</v>
      </c>
      <c r="AQ122" s="799"/>
      <c r="AR122" s="799"/>
      <c r="AS122" s="799"/>
      <c r="AT122" s="800"/>
      <c r="AU122" s="846"/>
      <c r="AV122" s="847"/>
      <c r="AW122" s="847"/>
      <c r="AX122" s="847"/>
      <c r="AY122" s="848"/>
      <c r="AZ122" s="805" t="s">
        <v>493</v>
      </c>
      <c r="BA122" s="806"/>
      <c r="BB122" s="806"/>
      <c r="BC122" s="806"/>
      <c r="BD122" s="806"/>
      <c r="BE122" s="806"/>
      <c r="BF122" s="806"/>
      <c r="BG122" s="806"/>
      <c r="BH122" s="806"/>
      <c r="BI122" s="806"/>
      <c r="BJ122" s="806"/>
      <c r="BK122" s="806"/>
      <c r="BL122" s="806"/>
      <c r="BM122" s="806"/>
      <c r="BN122" s="806"/>
      <c r="BO122" s="806"/>
      <c r="BP122" s="807"/>
      <c r="BQ122" s="834">
        <v>16770508</v>
      </c>
      <c r="BR122" s="835"/>
      <c r="BS122" s="835"/>
      <c r="BT122" s="835"/>
      <c r="BU122" s="835"/>
      <c r="BV122" s="835">
        <v>16087129</v>
      </c>
      <c r="BW122" s="835"/>
      <c r="BX122" s="835"/>
      <c r="BY122" s="835"/>
      <c r="BZ122" s="835"/>
      <c r="CA122" s="835">
        <v>15927908</v>
      </c>
      <c r="CB122" s="835"/>
      <c r="CC122" s="835"/>
      <c r="CD122" s="835"/>
      <c r="CE122" s="835"/>
      <c r="CF122" s="836">
        <v>185</v>
      </c>
      <c r="CG122" s="837"/>
      <c r="CH122" s="837"/>
      <c r="CI122" s="837"/>
      <c r="CJ122" s="837"/>
      <c r="CK122" s="831"/>
      <c r="CL122" s="792"/>
      <c r="CM122" s="792"/>
      <c r="CN122" s="792"/>
      <c r="CO122" s="793"/>
      <c r="CP122" s="819" t="s">
        <v>109</v>
      </c>
      <c r="CQ122" s="820"/>
      <c r="CR122" s="820"/>
      <c r="CS122" s="820"/>
      <c r="CT122" s="820"/>
      <c r="CU122" s="820"/>
      <c r="CV122" s="820"/>
      <c r="CW122" s="820"/>
      <c r="CX122" s="820"/>
      <c r="CY122" s="820"/>
      <c r="CZ122" s="820"/>
      <c r="DA122" s="820"/>
      <c r="DB122" s="820"/>
      <c r="DC122" s="820"/>
      <c r="DD122" s="820"/>
      <c r="DE122" s="820"/>
      <c r="DF122" s="821"/>
      <c r="DG122" s="801">
        <v>731346</v>
      </c>
      <c r="DH122" s="802"/>
      <c r="DI122" s="802"/>
      <c r="DJ122" s="802"/>
      <c r="DK122" s="802"/>
      <c r="DL122" s="802">
        <v>672035</v>
      </c>
      <c r="DM122" s="802"/>
      <c r="DN122" s="802"/>
      <c r="DO122" s="802"/>
      <c r="DP122" s="802"/>
      <c r="DQ122" s="802">
        <v>612501</v>
      </c>
      <c r="DR122" s="802"/>
      <c r="DS122" s="802"/>
      <c r="DT122" s="802"/>
      <c r="DU122" s="802"/>
      <c r="DV122" s="803">
        <v>7.1</v>
      </c>
      <c r="DW122" s="803"/>
      <c r="DX122" s="803"/>
      <c r="DY122" s="803"/>
      <c r="DZ122" s="804"/>
    </row>
    <row r="123" spans="1:130" s="53" customFormat="1" ht="26.25" customHeight="1" x14ac:dyDescent="0.15">
      <c r="A123" s="717"/>
      <c r="B123" s="718"/>
      <c r="C123" s="797" t="s">
        <v>486</v>
      </c>
      <c r="D123" s="734"/>
      <c r="E123" s="734"/>
      <c r="F123" s="734"/>
      <c r="G123" s="734"/>
      <c r="H123" s="734"/>
      <c r="I123" s="734"/>
      <c r="J123" s="734"/>
      <c r="K123" s="734"/>
      <c r="L123" s="734"/>
      <c r="M123" s="734"/>
      <c r="N123" s="734"/>
      <c r="O123" s="734"/>
      <c r="P123" s="734"/>
      <c r="Q123" s="734"/>
      <c r="R123" s="734"/>
      <c r="S123" s="734"/>
      <c r="T123" s="734"/>
      <c r="U123" s="734"/>
      <c r="V123" s="734"/>
      <c r="W123" s="734"/>
      <c r="X123" s="734"/>
      <c r="Y123" s="734"/>
      <c r="Z123" s="735"/>
      <c r="AA123" s="726" t="s">
        <v>202</v>
      </c>
      <c r="AB123" s="727"/>
      <c r="AC123" s="727"/>
      <c r="AD123" s="727"/>
      <c r="AE123" s="728"/>
      <c r="AF123" s="729" t="s">
        <v>202</v>
      </c>
      <c r="AG123" s="727"/>
      <c r="AH123" s="727"/>
      <c r="AI123" s="727"/>
      <c r="AJ123" s="728"/>
      <c r="AK123" s="729" t="s">
        <v>202</v>
      </c>
      <c r="AL123" s="727"/>
      <c r="AM123" s="727"/>
      <c r="AN123" s="727"/>
      <c r="AO123" s="728"/>
      <c r="AP123" s="798" t="s">
        <v>202</v>
      </c>
      <c r="AQ123" s="799"/>
      <c r="AR123" s="799"/>
      <c r="AS123" s="799"/>
      <c r="AT123" s="800"/>
      <c r="AU123" s="849"/>
      <c r="AV123" s="850"/>
      <c r="AW123" s="850"/>
      <c r="AX123" s="850"/>
      <c r="AY123" s="850"/>
      <c r="AZ123" s="74" t="s">
        <v>276</v>
      </c>
      <c r="BA123" s="74"/>
      <c r="BB123" s="74"/>
      <c r="BC123" s="74"/>
      <c r="BD123" s="74"/>
      <c r="BE123" s="74"/>
      <c r="BF123" s="74"/>
      <c r="BG123" s="74"/>
      <c r="BH123" s="74"/>
      <c r="BI123" s="74"/>
      <c r="BJ123" s="74"/>
      <c r="BK123" s="74"/>
      <c r="BL123" s="74"/>
      <c r="BM123" s="74"/>
      <c r="BN123" s="74"/>
      <c r="BO123" s="838" t="s">
        <v>494</v>
      </c>
      <c r="BP123" s="839"/>
      <c r="BQ123" s="840">
        <v>27275320</v>
      </c>
      <c r="BR123" s="841"/>
      <c r="BS123" s="841"/>
      <c r="BT123" s="841"/>
      <c r="BU123" s="841"/>
      <c r="BV123" s="841">
        <v>26471368</v>
      </c>
      <c r="BW123" s="841"/>
      <c r="BX123" s="841"/>
      <c r="BY123" s="841"/>
      <c r="BZ123" s="841"/>
      <c r="CA123" s="841">
        <v>26355292</v>
      </c>
      <c r="CB123" s="841"/>
      <c r="CC123" s="841"/>
      <c r="CD123" s="841"/>
      <c r="CE123" s="841"/>
      <c r="CF123" s="692"/>
      <c r="CG123" s="693"/>
      <c r="CH123" s="693"/>
      <c r="CI123" s="693"/>
      <c r="CJ123" s="842"/>
      <c r="CK123" s="831"/>
      <c r="CL123" s="792"/>
      <c r="CM123" s="792"/>
      <c r="CN123" s="792"/>
      <c r="CO123" s="793"/>
      <c r="CP123" s="819" t="s">
        <v>465</v>
      </c>
      <c r="CQ123" s="820"/>
      <c r="CR123" s="820"/>
      <c r="CS123" s="820"/>
      <c r="CT123" s="820"/>
      <c r="CU123" s="820"/>
      <c r="CV123" s="820"/>
      <c r="CW123" s="820"/>
      <c r="CX123" s="820"/>
      <c r="CY123" s="820"/>
      <c r="CZ123" s="820"/>
      <c r="DA123" s="820"/>
      <c r="DB123" s="820"/>
      <c r="DC123" s="820"/>
      <c r="DD123" s="820"/>
      <c r="DE123" s="820"/>
      <c r="DF123" s="821"/>
      <c r="DG123" s="726">
        <v>196014</v>
      </c>
      <c r="DH123" s="727"/>
      <c r="DI123" s="727"/>
      <c r="DJ123" s="727"/>
      <c r="DK123" s="728"/>
      <c r="DL123" s="729">
        <v>174007</v>
      </c>
      <c r="DM123" s="727"/>
      <c r="DN123" s="727"/>
      <c r="DO123" s="727"/>
      <c r="DP123" s="728"/>
      <c r="DQ123" s="729">
        <v>150319</v>
      </c>
      <c r="DR123" s="727"/>
      <c r="DS123" s="727"/>
      <c r="DT123" s="727"/>
      <c r="DU123" s="728"/>
      <c r="DV123" s="798">
        <v>1.7</v>
      </c>
      <c r="DW123" s="799"/>
      <c r="DX123" s="799"/>
      <c r="DY123" s="799"/>
      <c r="DZ123" s="800"/>
    </row>
    <row r="124" spans="1:130" s="53" customFormat="1" ht="26.25" customHeight="1" x14ac:dyDescent="0.15">
      <c r="A124" s="717"/>
      <c r="B124" s="718"/>
      <c r="C124" s="797" t="s">
        <v>339</v>
      </c>
      <c r="D124" s="734"/>
      <c r="E124" s="734"/>
      <c r="F124" s="734"/>
      <c r="G124" s="734"/>
      <c r="H124" s="734"/>
      <c r="I124" s="734"/>
      <c r="J124" s="734"/>
      <c r="K124" s="734"/>
      <c r="L124" s="734"/>
      <c r="M124" s="734"/>
      <c r="N124" s="734"/>
      <c r="O124" s="734"/>
      <c r="P124" s="734"/>
      <c r="Q124" s="734"/>
      <c r="R124" s="734"/>
      <c r="S124" s="734"/>
      <c r="T124" s="734"/>
      <c r="U124" s="734"/>
      <c r="V124" s="734"/>
      <c r="W124" s="734"/>
      <c r="X124" s="734"/>
      <c r="Y124" s="734"/>
      <c r="Z124" s="735"/>
      <c r="AA124" s="726" t="s">
        <v>202</v>
      </c>
      <c r="AB124" s="727"/>
      <c r="AC124" s="727"/>
      <c r="AD124" s="727"/>
      <c r="AE124" s="728"/>
      <c r="AF124" s="729" t="s">
        <v>202</v>
      </c>
      <c r="AG124" s="727"/>
      <c r="AH124" s="727"/>
      <c r="AI124" s="727"/>
      <c r="AJ124" s="728"/>
      <c r="AK124" s="729" t="s">
        <v>202</v>
      </c>
      <c r="AL124" s="727"/>
      <c r="AM124" s="727"/>
      <c r="AN124" s="727"/>
      <c r="AO124" s="728"/>
      <c r="AP124" s="798" t="s">
        <v>202</v>
      </c>
      <c r="AQ124" s="799"/>
      <c r="AR124" s="799"/>
      <c r="AS124" s="799"/>
      <c r="AT124" s="800"/>
      <c r="AU124" s="813" t="s">
        <v>495</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t="s">
        <v>202</v>
      </c>
      <c r="BR124" s="817"/>
      <c r="BS124" s="817"/>
      <c r="BT124" s="817"/>
      <c r="BU124" s="817"/>
      <c r="BV124" s="817" t="s">
        <v>202</v>
      </c>
      <c r="BW124" s="817"/>
      <c r="BX124" s="817"/>
      <c r="BY124" s="817"/>
      <c r="BZ124" s="817"/>
      <c r="CA124" s="817" t="s">
        <v>202</v>
      </c>
      <c r="CB124" s="817"/>
      <c r="CC124" s="817"/>
      <c r="CD124" s="817"/>
      <c r="CE124" s="817"/>
      <c r="CF124" s="700"/>
      <c r="CG124" s="701"/>
      <c r="CH124" s="701"/>
      <c r="CI124" s="701"/>
      <c r="CJ124" s="818"/>
      <c r="CK124" s="832"/>
      <c r="CL124" s="832"/>
      <c r="CM124" s="832"/>
      <c r="CN124" s="832"/>
      <c r="CO124" s="833"/>
      <c r="CP124" s="819" t="s">
        <v>496</v>
      </c>
      <c r="CQ124" s="820"/>
      <c r="CR124" s="820"/>
      <c r="CS124" s="820"/>
      <c r="CT124" s="820"/>
      <c r="CU124" s="820"/>
      <c r="CV124" s="820"/>
      <c r="CW124" s="820"/>
      <c r="CX124" s="820"/>
      <c r="CY124" s="820"/>
      <c r="CZ124" s="820"/>
      <c r="DA124" s="820"/>
      <c r="DB124" s="820"/>
      <c r="DC124" s="820"/>
      <c r="DD124" s="820"/>
      <c r="DE124" s="820"/>
      <c r="DF124" s="821"/>
      <c r="DG124" s="745">
        <v>131492</v>
      </c>
      <c r="DH124" s="746"/>
      <c r="DI124" s="746"/>
      <c r="DJ124" s="746"/>
      <c r="DK124" s="747"/>
      <c r="DL124" s="748">
        <v>4323</v>
      </c>
      <c r="DM124" s="746"/>
      <c r="DN124" s="746"/>
      <c r="DO124" s="746"/>
      <c r="DP124" s="747"/>
      <c r="DQ124" s="748">
        <v>5769</v>
      </c>
      <c r="DR124" s="746"/>
      <c r="DS124" s="746"/>
      <c r="DT124" s="746"/>
      <c r="DU124" s="747"/>
      <c r="DV124" s="822">
        <v>0.1</v>
      </c>
      <c r="DW124" s="823"/>
      <c r="DX124" s="823"/>
      <c r="DY124" s="823"/>
      <c r="DZ124" s="824"/>
    </row>
    <row r="125" spans="1:130" s="53" customFormat="1" ht="26.25" customHeight="1" x14ac:dyDescent="0.15">
      <c r="A125" s="717"/>
      <c r="B125" s="718"/>
      <c r="C125" s="797" t="s">
        <v>489</v>
      </c>
      <c r="D125" s="734"/>
      <c r="E125" s="734"/>
      <c r="F125" s="734"/>
      <c r="G125" s="734"/>
      <c r="H125" s="734"/>
      <c r="I125" s="734"/>
      <c r="J125" s="734"/>
      <c r="K125" s="734"/>
      <c r="L125" s="734"/>
      <c r="M125" s="734"/>
      <c r="N125" s="734"/>
      <c r="O125" s="734"/>
      <c r="P125" s="734"/>
      <c r="Q125" s="734"/>
      <c r="R125" s="734"/>
      <c r="S125" s="734"/>
      <c r="T125" s="734"/>
      <c r="U125" s="734"/>
      <c r="V125" s="734"/>
      <c r="W125" s="734"/>
      <c r="X125" s="734"/>
      <c r="Y125" s="734"/>
      <c r="Z125" s="735"/>
      <c r="AA125" s="726" t="s">
        <v>202</v>
      </c>
      <c r="AB125" s="727"/>
      <c r="AC125" s="727"/>
      <c r="AD125" s="727"/>
      <c r="AE125" s="728"/>
      <c r="AF125" s="729" t="s">
        <v>202</v>
      </c>
      <c r="AG125" s="727"/>
      <c r="AH125" s="727"/>
      <c r="AI125" s="727"/>
      <c r="AJ125" s="728"/>
      <c r="AK125" s="729" t="s">
        <v>202</v>
      </c>
      <c r="AL125" s="727"/>
      <c r="AM125" s="727"/>
      <c r="AN125" s="727"/>
      <c r="AO125" s="728"/>
      <c r="AP125" s="798" t="s">
        <v>202</v>
      </c>
      <c r="AQ125" s="799"/>
      <c r="AR125" s="799"/>
      <c r="AS125" s="799"/>
      <c r="AT125" s="800"/>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788" t="s">
        <v>499</v>
      </c>
      <c r="CL125" s="789"/>
      <c r="CM125" s="789"/>
      <c r="CN125" s="789"/>
      <c r="CO125" s="790"/>
      <c r="CP125" s="825" t="s">
        <v>141</v>
      </c>
      <c r="CQ125" s="773"/>
      <c r="CR125" s="773"/>
      <c r="CS125" s="773"/>
      <c r="CT125" s="773"/>
      <c r="CU125" s="773"/>
      <c r="CV125" s="773"/>
      <c r="CW125" s="773"/>
      <c r="CX125" s="773"/>
      <c r="CY125" s="773"/>
      <c r="CZ125" s="773"/>
      <c r="DA125" s="773"/>
      <c r="DB125" s="773"/>
      <c r="DC125" s="773"/>
      <c r="DD125" s="773"/>
      <c r="DE125" s="773"/>
      <c r="DF125" s="774"/>
      <c r="DG125" s="826" t="s">
        <v>202</v>
      </c>
      <c r="DH125" s="827"/>
      <c r="DI125" s="827"/>
      <c r="DJ125" s="827"/>
      <c r="DK125" s="827"/>
      <c r="DL125" s="827" t="s">
        <v>202</v>
      </c>
      <c r="DM125" s="827"/>
      <c r="DN125" s="827"/>
      <c r="DO125" s="827"/>
      <c r="DP125" s="827"/>
      <c r="DQ125" s="827" t="s">
        <v>202</v>
      </c>
      <c r="DR125" s="827"/>
      <c r="DS125" s="827"/>
      <c r="DT125" s="827"/>
      <c r="DU125" s="827"/>
      <c r="DV125" s="828" t="s">
        <v>202</v>
      </c>
      <c r="DW125" s="828"/>
      <c r="DX125" s="828"/>
      <c r="DY125" s="828"/>
      <c r="DZ125" s="829"/>
    </row>
    <row r="126" spans="1:130" s="53" customFormat="1" ht="26.25" customHeight="1" x14ac:dyDescent="0.15">
      <c r="A126" s="717"/>
      <c r="B126" s="718"/>
      <c r="C126" s="797" t="s">
        <v>490</v>
      </c>
      <c r="D126" s="734"/>
      <c r="E126" s="734"/>
      <c r="F126" s="734"/>
      <c r="G126" s="734"/>
      <c r="H126" s="734"/>
      <c r="I126" s="734"/>
      <c r="J126" s="734"/>
      <c r="K126" s="734"/>
      <c r="L126" s="734"/>
      <c r="M126" s="734"/>
      <c r="N126" s="734"/>
      <c r="O126" s="734"/>
      <c r="P126" s="734"/>
      <c r="Q126" s="734"/>
      <c r="R126" s="734"/>
      <c r="S126" s="734"/>
      <c r="T126" s="734"/>
      <c r="U126" s="734"/>
      <c r="V126" s="734"/>
      <c r="W126" s="734"/>
      <c r="X126" s="734"/>
      <c r="Y126" s="734"/>
      <c r="Z126" s="735"/>
      <c r="AA126" s="726" t="s">
        <v>202</v>
      </c>
      <c r="AB126" s="727"/>
      <c r="AC126" s="727"/>
      <c r="AD126" s="727"/>
      <c r="AE126" s="728"/>
      <c r="AF126" s="729" t="s">
        <v>202</v>
      </c>
      <c r="AG126" s="727"/>
      <c r="AH126" s="727"/>
      <c r="AI126" s="727"/>
      <c r="AJ126" s="728"/>
      <c r="AK126" s="729" t="s">
        <v>202</v>
      </c>
      <c r="AL126" s="727"/>
      <c r="AM126" s="727"/>
      <c r="AN126" s="727"/>
      <c r="AO126" s="728"/>
      <c r="AP126" s="798" t="s">
        <v>202</v>
      </c>
      <c r="AQ126" s="799"/>
      <c r="AR126" s="799"/>
      <c r="AS126" s="799"/>
      <c r="AT126" s="800"/>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791"/>
      <c r="CL126" s="792"/>
      <c r="CM126" s="792"/>
      <c r="CN126" s="792"/>
      <c r="CO126" s="793"/>
      <c r="CP126" s="797" t="s">
        <v>415</v>
      </c>
      <c r="CQ126" s="734"/>
      <c r="CR126" s="734"/>
      <c r="CS126" s="734"/>
      <c r="CT126" s="734"/>
      <c r="CU126" s="734"/>
      <c r="CV126" s="734"/>
      <c r="CW126" s="734"/>
      <c r="CX126" s="734"/>
      <c r="CY126" s="734"/>
      <c r="CZ126" s="734"/>
      <c r="DA126" s="734"/>
      <c r="DB126" s="734"/>
      <c r="DC126" s="734"/>
      <c r="DD126" s="734"/>
      <c r="DE126" s="734"/>
      <c r="DF126" s="735"/>
      <c r="DG126" s="801" t="s">
        <v>202</v>
      </c>
      <c r="DH126" s="802"/>
      <c r="DI126" s="802"/>
      <c r="DJ126" s="802"/>
      <c r="DK126" s="802"/>
      <c r="DL126" s="802" t="s">
        <v>202</v>
      </c>
      <c r="DM126" s="802"/>
      <c r="DN126" s="802"/>
      <c r="DO126" s="802"/>
      <c r="DP126" s="802"/>
      <c r="DQ126" s="802" t="s">
        <v>202</v>
      </c>
      <c r="DR126" s="802"/>
      <c r="DS126" s="802"/>
      <c r="DT126" s="802"/>
      <c r="DU126" s="802"/>
      <c r="DV126" s="803" t="s">
        <v>202</v>
      </c>
      <c r="DW126" s="803"/>
      <c r="DX126" s="803"/>
      <c r="DY126" s="803"/>
      <c r="DZ126" s="804"/>
    </row>
    <row r="127" spans="1:130" s="53" customFormat="1" ht="26.25" customHeight="1" x14ac:dyDescent="0.15">
      <c r="A127" s="719"/>
      <c r="B127" s="720"/>
      <c r="C127" s="805" t="s">
        <v>82</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26" t="s">
        <v>202</v>
      </c>
      <c r="AB127" s="727"/>
      <c r="AC127" s="727"/>
      <c r="AD127" s="727"/>
      <c r="AE127" s="728"/>
      <c r="AF127" s="729" t="s">
        <v>202</v>
      </c>
      <c r="AG127" s="727"/>
      <c r="AH127" s="727"/>
      <c r="AI127" s="727"/>
      <c r="AJ127" s="728"/>
      <c r="AK127" s="729" t="s">
        <v>202</v>
      </c>
      <c r="AL127" s="727"/>
      <c r="AM127" s="727"/>
      <c r="AN127" s="727"/>
      <c r="AO127" s="728"/>
      <c r="AP127" s="798" t="s">
        <v>202</v>
      </c>
      <c r="AQ127" s="799"/>
      <c r="AR127" s="799"/>
      <c r="AS127" s="799"/>
      <c r="AT127" s="800"/>
      <c r="AU127" s="61"/>
      <c r="AV127" s="61"/>
      <c r="AW127" s="61"/>
      <c r="AX127" s="808" t="s">
        <v>500</v>
      </c>
      <c r="AY127" s="809"/>
      <c r="AZ127" s="809"/>
      <c r="BA127" s="809"/>
      <c r="BB127" s="809"/>
      <c r="BC127" s="809"/>
      <c r="BD127" s="809"/>
      <c r="BE127" s="810"/>
      <c r="BF127" s="811" t="s">
        <v>501</v>
      </c>
      <c r="BG127" s="809"/>
      <c r="BH127" s="809"/>
      <c r="BI127" s="809"/>
      <c r="BJ127" s="809"/>
      <c r="BK127" s="809"/>
      <c r="BL127" s="810"/>
      <c r="BM127" s="811" t="s">
        <v>416</v>
      </c>
      <c r="BN127" s="809"/>
      <c r="BO127" s="809"/>
      <c r="BP127" s="809"/>
      <c r="BQ127" s="809"/>
      <c r="BR127" s="809"/>
      <c r="BS127" s="810"/>
      <c r="BT127" s="811" t="s">
        <v>407</v>
      </c>
      <c r="BU127" s="809"/>
      <c r="BV127" s="809"/>
      <c r="BW127" s="809"/>
      <c r="BX127" s="809"/>
      <c r="BY127" s="809"/>
      <c r="BZ127" s="812"/>
      <c r="CA127" s="61"/>
      <c r="CB127" s="61"/>
      <c r="CC127" s="61"/>
      <c r="CD127" s="79"/>
      <c r="CE127" s="79"/>
      <c r="CF127" s="79"/>
      <c r="CG127" s="61"/>
      <c r="CH127" s="61"/>
      <c r="CI127" s="61"/>
      <c r="CJ127" s="80"/>
      <c r="CK127" s="791"/>
      <c r="CL127" s="792"/>
      <c r="CM127" s="792"/>
      <c r="CN127" s="792"/>
      <c r="CO127" s="793"/>
      <c r="CP127" s="797" t="s">
        <v>444</v>
      </c>
      <c r="CQ127" s="734"/>
      <c r="CR127" s="734"/>
      <c r="CS127" s="734"/>
      <c r="CT127" s="734"/>
      <c r="CU127" s="734"/>
      <c r="CV127" s="734"/>
      <c r="CW127" s="734"/>
      <c r="CX127" s="734"/>
      <c r="CY127" s="734"/>
      <c r="CZ127" s="734"/>
      <c r="DA127" s="734"/>
      <c r="DB127" s="734"/>
      <c r="DC127" s="734"/>
      <c r="DD127" s="734"/>
      <c r="DE127" s="734"/>
      <c r="DF127" s="735"/>
      <c r="DG127" s="801" t="s">
        <v>202</v>
      </c>
      <c r="DH127" s="802"/>
      <c r="DI127" s="802"/>
      <c r="DJ127" s="802"/>
      <c r="DK127" s="802"/>
      <c r="DL127" s="802" t="s">
        <v>202</v>
      </c>
      <c r="DM127" s="802"/>
      <c r="DN127" s="802"/>
      <c r="DO127" s="802"/>
      <c r="DP127" s="802"/>
      <c r="DQ127" s="802" t="s">
        <v>202</v>
      </c>
      <c r="DR127" s="802"/>
      <c r="DS127" s="802"/>
      <c r="DT127" s="802"/>
      <c r="DU127" s="802"/>
      <c r="DV127" s="803" t="s">
        <v>202</v>
      </c>
      <c r="DW127" s="803"/>
      <c r="DX127" s="803"/>
      <c r="DY127" s="803"/>
      <c r="DZ127" s="804"/>
    </row>
    <row r="128" spans="1:130" s="53" customFormat="1" ht="26.25" customHeight="1" x14ac:dyDescent="0.15">
      <c r="A128" s="761" t="s">
        <v>502</v>
      </c>
      <c r="B128" s="762"/>
      <c r="C128" s="762"/>
      <c r="D128" s="762"/>
      <c r="E128" s="762"/>
      <c r="F128" s="762"/>
      <c r="G128" s="762"/>
      <c r="H128" s="762"/>
      <c r="I128" s="762"/>
      <c r="J128" s="762"/>
      <c r="K128" s="762"/>
      <c r="L128" s="762"/>
      <c r="M128" s="762"/>
      <c r="N128" s="762"/>
      <c r="O128" s="762"/>
      <c r="P128" s="762"/>
      <c r="Q128" s="762"/>
      <c r="R128" s="762"/>
      <c r="S128" s="762"/>
      <c r="T128" s="762"/>
      <c r="U128" s="762"/>
      <c r="V128" s="762"/>
      <c r="W128" s="763" t="s">
        <v>6</v>
      </c>
      <c r="X128" s="763"/>
      <c r="Y128" s="763"/>
      <c r="Z128" s="764"/>
      <c r="AA128" s="765">
        <v>42290</v>
      </c>
      <c r="AB128" s="766"/>
      <c r="AC128" s="766"/>
      <c r="AD128" s="766"/>
      <c r="AE128" s="767"/>
      <c r="AF128" s="768">
        <v>37095</v>
      </c>
      <c r="AG128" s="766"/>
      <c r="AH128" s="766"/>
      <c r="AI128" s="766"/>
      <c r="AJ128" s="767"/>
      <c r="AK128" s="768">
        <v>20366</v>
      </c>
      <c r="AL128" s="766"/>
      <c r="AM128" s="766"/>
      <c r="AN128" s="766"/>
      <c r="AO128" s="767"/>
      <c r="AP128" s="769"/>
      <c r="AQ128" s="770"/>
      <c r="AR128" s="770"/>
      <c r="AS128" s="770"/>
      <c r="AT128" s="771"/>
      <c r="AU128" s="61"/>
      <c r="AV128" s="61"/>
      <c r="AW128" s="61"/>
      <c r="AX128" s="772" t="s">
        <v>314</v>
      </c>
      <c r="AY128" s="773"/>
      <c r="AZ128" s="773"/>
      <c r="BA128" s="773"/>
      <c r="BB128" s="773"/>
      <c r="BC128" s="773"/>
      <c r="BD128" s="773"/>
      <c r="BE128" s="774"/>
      <c r="BF128" s="775" t="s">
        <v>202</v>
      </c>
      <c r="BG128" s="776"/>
      <c r="BH128" s="776"/>
      <c r="BI128" s="776"/>
      <c r="BJ128" s="776"/>
      <c r="BK128" s="776"/>
      <c r="BL128" s="777"/>
      <c r="BM128" s="775">
        <v>13.27</v>
      </c>
      <c r="BN128" s="776"/>
      <c r="BO128" s="776"/>
      <c r="BP128" s="776"/>
      <c r="BQ128" s="776"/>
      <c r="BR128" s="776"/>
      <c r="BS128" s="777"/>
      <c r="BT128" s="775">
        <v>20</v>
      </c>
      <c r="BU128" s="776"/>
      <c r="BV128" s="776"/>
      <c r="BW128" s="776"/>
      <c r="BX128" s="776"/>
      <c r="BY128" s="776"/>
      <c r="BZ128" s="778"/>
      <c r="CA128" s="79"/>
      <c r="CB128" s="79"/>
      <c r="CC128" s="79"/>
      <c r="CD128" s="79"/>
      <c r="CE128" s="79"/>
      <c r="CF128" s="79"/>
      <c r="CG128" s="61"/>
      <c r="CH128" s="61"/>
      <c r="CI128" s="61"/>
      <c r="CJ128" s="80"/>
      <c r="CK128" s="794"/>
      <c r="CL128" s="795"/>
      <c r="CM128" s="795"/>
      <c r="CN128" s="795"/>
      <c r="CO128" s="796"/>
      <c r="CP128" s="779" t="s">
        <v>399</v>
      </c>
      <c r="CQ128" s="753"/>
      <c r="CR128" s="753"/>
      <c r="CS128" s="753"/>
      <c r="CT128" s="753"/>
      <c r="CU128" s="753"/>
      <c r="CV128" s="753"/>
      <c r="CW128" s="753"/>
      <c r="CX128" s="753"/>
      <c r="CY128" s="753"/>
      <c r="CZ128" s="753"/>
      <c r="DA128" s="753"/>
      <c r="DB128" s="753"/>
      <c r="DC128" s="753"/>
      <c r="DD128" s="753"/>
      <c r="DE128" s="753"/>
      <c r="DF128" s="754"/>
      <c r="DG128" s="780" t="s">
        <v>202</v>
      </c>
      <c r="DH128" s="781"/>
      <c r="DI128" s="781"/>
      <c r="DJ128" s="781"/>
      <c r="DK128" s="781"/>
      <c r="DL128" s="781" t="s">
        <v>202</v>
      </c>
      <c r="DM128" s="781"/>
      <c r="DN128" s="781"/>
      <c r="DO128" s="781"/>
      <c r="DP128" s="781"/>
      <c r="DQ128" s="781" t="s">
        <v>202</v>
      </c>
      <c r="DR128" s="781"/>
      <c r="DS128" s="781"/>
      <c r="DT128" s="781"/>
      <c r="DU128" s="781"/>
      <c r="DV128" s="782" t="s">
        <v>202</v>
      </c>
      <c r="DW128" s="782"/>
      <c r="DX128" s="782"/>
      <c r="DY128" s="782"/>
      <c r="DZ128" s="783"/>
    </row>
    <row r="129" spans="1:131" s="53" customFormat="1" ht="26.25" customHeight="1" x14ac:dyDescent="0.15">
      <c r="A129" s="721" t="s">
        <v>174</v>
      </c>
      <c r="B129" s="722"/>
      <c r="C129" s="722"/>
      <c r="D129" s="722"/>
      <c r="E129" s="722"/>
      <c r="F129" s="722"/>
      <c r="G129" s="722"/>
      <c r="H129" s="722"/>
      <c r="I129" s="722"/>
      <c r="J129" s="722"/>
      <c r="K129" s="722"/>
      <c r="L129" s="722"/>
      <c r="M129" s="722"/>
      <c r="N129" s="722"/>
      <c r="O129" s="722"/>
      <c r="P129" s="722"/>
      <c r="Q129" s="722"/>
      <c r="R129" s="722"/>
      <c r="S129" s="722"/>
      <c r="T129" s="722"/>
      <c r="U129" s="722"/>
      <c r="V129" s="722"/>
      <c r="W129" s="723" t="s">
        <v>239</v>
      </c>
      <c r="X129" s="724"/>
      <c r="Y129" s="724"/>
      <c r="Z129" s="725"/>
      <c r="AA129" s="726">
        <v>9783306</v>
      </c>
      <c r="AB129" s="727"/>
      <c r="AC129" s="727"/>
      <c r="AD129" s="727"/>
      <c r="AE129" s="728"/>
      <c r="AF129" s="729">
        <v>10143882</v>
      </c>
      <c r="AG129" s="727"/>
      <c r="AH129" s="727"/>
      <c r="AI129" s="727"/>
      <c r="AJ129" s="728"/>
      <c r="AK129" s="729">
        <v>10426782</v>
      </c>
      <c r="AL129" s="727"/>
      <c r="AM129" s="727"/>
      <c r="AN129" s="727"/>
      <c r="AO129" s="728"/>
      <c r="AP129" s="730"/>
      <c r="AQ129" s="731"/>
      <c r="AR129" s="731"/>
      <c r="AS129" s="731"/>
      <c r="AT129" s="732"/>
      <c r="AU129" s="72"/>
      <c r="AV129" s="72"/>
      <c r="AW129" s="72"/>
      <c r="AX129" s="733" t="s">
        <v>125</v>
      </c>
      <c r="AY129" s="734"/>
      <c r="AZ129" s="734"/>
      <c r="BA129" s="734"/>
      <c r="BB129" s="734"/>
      <c r="BC129" s="734"/>
      <c r="BD129" s="734"/>
      <c r="BE129" s="735"/>
      <c r="BF129" s="784" t="s">
        <v>202</v>
      </c>
      <c r="BG129" s="785"/>
      <c r="BH129" s="785"/>
      <c r="BI129" s="785"/>
      <c r="BJ129" s="785"/>
      <c r="BK129" s="785"/>
      <c r="BL129" s="786"/>
      <c r="BM129" s="784">
        <v>18.27</v>
      </c>
      <c r="BN129" s="785"/>
      <c r="BO129" s="785"/>
      <c r="BP129" s="785"/>
      <c r="BQ129" s="785"/>
      <c r="BR129" s="785"/>
      <c r="BS129" s="786"/>
      <c r="BT129" s="784">
        <v>30</v>
      </c>
      <c r="BU129" s="785"/>
      <c r="BV129" s="785"/>
      <c r="BW129" s="785"/>
      <c r="BX129" s="785"/>
      <c r="BY129" s="785"/>
      <c r="BZ129" s="787"/>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15">
      <c r="A130" s="721" t="s">
        <v>503</v>
      </c>
      <c r="B130" s="722"/>
      <c r="C130" s="722"/>
      <c r="D130" s="722"/>
      <c r="E130" s="722"/>
      <c r="F130" s="722"/>
      <c r="G130" s="722"/>
      <c r="H130" s="722"/>
      <c r="I130" s="722"/>
      <c r="J130" s="722"/>
      <c r="K130" s="722"/>
      <c r="L130" s="722"/>
      <c r="M130" s="722"/>
      <c r="N130" s="722"/>
      <c r="O130" s="722"/>
      <c r="P130" s="722"/>
      <c r="Q130" s="722"/>
      <c r="R130" s="722"/>
      <c r="S130" s="722"/>
      <c r="T130" s="722"/>
      <c r="U130" s="722"/>
      <c r="V130" s="722"/>
      <c r="W130" s="723" t="s">
        <v>504</v>
      </c>
      <c r="X130" s="724"/>
      <c r="Y130" s="724"/>
      <c r="Z130" s="725"/>
      <c r="AA130" s="726">
        <v>1940152</v>
      </c>
      <c r="AB130" s="727"/>
      <c r="AC130" s="727"/>
      <c r="AD130" s="727"/>
      <c r="AE130" s="728"/>
      <c r="AF130" s="729">
        <v>1916004</v>
      </c>
      <c r="AG130" s="727"/>
      <c r="AH130" s="727"/>
      <c r="AI130" s="727"/>
      <c r="AJ130" s="728"/>
      <c r="AK130" s="729">
        <v>1816884</v>
      </c>
      <c r="AL130" s="727"/>
      <c r="AM130" s="727"/>
      <c r="AN130" s="727"/>
      <c r="AO130" s="728"/>
      <c r="AP130" s="730"/>
      <c r="AQ130" s="731"/>
      <c r="AR130" s="731"/>
      <c r="AS130" s="731"/>
      <c r="AT130" s="732"/>
      <c r="AU130" s="72"/>
      <c r="AV130" s="72"/>
      <c r="AW130" s="72"/>
      <c r="AX130" s="733" t="s">
        <v>431</v>
      </c>
      <c r="AY130" s="734"/>
      <c r="AZ130" s="734"/>
      <c r="BA130" s="734"/>
      <c r="BB130" s="734"/>
      <c r="BC130" s="734"/>
      <c r="BD130" s="734"/>
      <c r="BE130" s="735"/>
      <c r="BF130" s="736">
        <v>9.8000000000000007</v>
      </c>
      <c r="BG130" s="737"/>
      <c r="BH130" s="737"/>
      <c r="BI130" s="737"/>
      <c r="BJ130" s="737"/>
      <c r="BK130" s="737"/>
      <c r="BL130" s="738"/>
      <c r="BM130" s="736">
        <v>25</v>
      </c>
      <c r="BN130" s="737"/>
      <c r="BO130" s="737"/>
      <c r="BP130" s="737"/>
      <c r="BQ130" s="737"/>
      <c r="BR130" s="737"/>
      <c r="BS130" s="738"/>
      <c r="BT130" s="736">
        <v>35</v>
      </c>
      <c r="BU130" s="737"/>
      <c r="BV130" s="737"/>
      <c r="BW130" s="737"/>
      <c r="BX130" s="737"/>
      <c r="BY130" s="737"/>
      <c r="BZ130" s="739"/>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15">
      <c r="A131" s="740"/>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2" t="s">
        <v>176</v>
      </c>
      <c r="X131" s="743"/>
      <c r="Y131" s="743"/>
      <c r="Z131" s="744"/>
      <c r="AA131" s="745">
        <v>7843154</v>
      </c>
      <c r="AB131" s="746"/>
      <c r="AC131" s="746"/>
      <c r="AD131" s="746"/>
      <c r="AE131" s="747"/>
      <c r="AF131" s="748">
        <v>8227878</v>
      </c>
      <c r="AG131" s="746"/>
      <c r="AH131" s="746"/>
      <c r="AI131" s="746"/>
      <c r="AJ131" s="747"/>
      <c r="AK131" s="748">
        <v>8609898</v>
      </c>
      <c r="AL131" s="746"/>
      <c r="AM131" s="746"/>
      <c r="AN131" s="746"/>
      <c r="AO131" s="747"/>
      <c r="AP131" s="749"/>
      <c r="AQ131" s="750"/>
      <c r="AR131" s="750"/>
      <c r="AS131" s="750"/>
      <c r="AT131" s="751"/>
      <c r="AU131" s="72"/>
      <c r="AV131" s="72"/>
      <c r="AW131" s="72"/>
      <c r="AX131" s="752" t="s">
        <v>476</v>
      </c>
      <c r="AY131" s="753"/>
      <c r="AZ131" s="753"/>
      <c r="BA131" s="753"/>
      <c r="BB131" s="753"/>
      <c r="BC131" s="753"/>
      <c r="BD131" s="753"/>
      <c r="BE131" s="754"/>
      <c r="BF131" s="755" t="s">
        <v>202</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15">
      <c r="A132" s="711" t="s">
        <v>29</v>
      </c>
      <c r="B132" s="712"/>
      <c r="C132" s="712"/>
      <c r="D132" s="712"/>
      <c r="E132" s="712"/>
      <c r="F132" s="712"/>
      <c r="G132" s="712"/>
      <c r="H132" s="712"/>
      <c r="I132" s="712"/>
      <c r="J132" s="712"/>
      <c r="K132" s="712"/>
      <c r="L132" s="712"/>
      <c r="M132" s="712"/>
      <c r="N132" s="712"/>
      <c r="O132" s="712"/>
      <c r="P132" s="712"/>
      <c r="Q132" s="712"/>
      <c r="R132" s="712"/>
      <c r="S132" s="712"/>
      <c r="T132" s="712"/>
      <c r="U132" s="712"/>
      <c r="V132" s="686" t="s">
        <v>505</v>
      </c>
      <c r="W132" s="686"/>
      <c r="X132" s="686"/>
      <c r="Y132" s="686"/>
      <c r="Z132" s="687"/>
      <c r="AA132" s="688">
        <v>10.43976696</v>
      </c>
      <c r="AB132" s="689"/>
      <c r="AC132" s="689"/>
      <c r="AD132" s="689"/>
      <c r="AE132" s="690"/>
      <c r="AF132" s="691">
        <v>9.8456612989999996</v>
      </c>
      <c r="AG132" s="689"/>
      <c r="AH132" s="689"/>
      <c r="AI132" s="689"/>
      <c r="AJ132" s="690"/>
      <c r="AK132" s="691">
        <v>9.2858475210000009</v>
      </c>
      <c r="AL132" s="689"/>
      <c r="AM132" s="689"/>
      <c r="AN132" s="689"/>
      <c r="AO132" s="690"/>
      <c r="AP132" s="692"/>
      <c r="AQ132" s="693"/>
      <c r="AR132" s="693"/>
      <c r="AS132" s="693"/>
      <c r="AT132" s="694"/>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15">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5" t="s">
        <v>90</v>
      </c>
      <c r="W133" s="695"/>
      <c r="X133" s="695"/>
      <c r="Y133" s="695"/>
      <c r="Z133" s="696"/>
      <c r="AA133" s="697">
        <v>9.6999999999999993</v>
      </c>
      <c r="AB133" s="698"/>
      <c r="AC133" s="698"/>
      <c r="AD133" s="698"/>
      <c r="AE133" s="699"/>
      <c r="AF133" s="697">
        <v>9.9</v>
      </c>
      <c r="AG133" s="698"/>
      <c r="AH133" s="698"/>
      <c r="AI133" s="698"/>
      <c r="AJ133" s="699"/>
      <c r="AK133" s="697">
        <v>9.8000000000000007</v>
      </c>
      <c r="AL133" s="698"/>
      <c r="AM133" s="698"/>
      <c r="AN133" s="698"/>
      <c r="AO133" s="699"/>
      <c r="AP133" s="700"/>
      <c r="AQ133" s="701"/>
      <c r="AR133" s="701"/>
      <c r="AS133" s="701"/>
      <c r="AT133" s="702"/>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1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25" hidden="1" x14ac:dyDescent="0.15">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X0/f4GTV9SylHiMv1VDbisIARtU6xINZqsgE6vpUIJbJ5PCv5lJGCuimOhQ6DcBTeZ/bg61YTEXBzGtSvd7o5Q==" saltValue="J5K5pEFRC0VOlDv/Dvo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DQ105"/>
  <sheetViews>
    <sheetView showGridLines="0" view="pageBreakPreview" topLeftCell="A10" zoomScaleNormal="85" zoomScaleSheetLayoutView="100" workbookViewId="0">
      <selection activeCell="AN65" sqref="AN65:DC69"/>
    </sheetView>
  </sheetViews>
  <sheetFormatPr defaultColWidth="0" defaultRowHeight="13.5" customHeight="1" zeroHeight="1" x14ac:dyDescent="0.15"/>
  <cols>
    <col min="1" max="120" width="2.75" style="82" customWidth="1"/>
    <col min="121" max="121" width="0" style="83" hidden="1" customWidth="1"/>
    <col min="122" max="122" width="9" style="83" hidden="1" customWidth="1"/>
    <col min="123" max="16384" width="9" style="83" hidden="1"/>
  </cols>
  <sheetData>
    <row r="1" spans="1:120"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3"/>
    </row>
    <row r="17" spans="119:120" x14ac:dyDescent="0.15">
      <c r="DP17" s="83"/>
    </row>
    <row r="18" spans="119:120" x14ac:dyDescent="0.15"/>
    <row r="19" spans="119:120" x14ac:dyDescent="0.15"/>
    <row r="20" spans="119:120" x14ac:dyDescent="0.15">
      <c r="DO20" s="83"/>
      <c r="DP20" s="83"/>
    </row>
    <row r="21" spans="119:120" x14ac:dyDescent="0.15">
      <c r="DP21" s="83"/>
    </row>
    <row r="22" spans="119:120" x14ac:dyDescent="0.15"/>
    <row r="23" spans="119:120" x14ac:dyDescent="0.15">
      <c r="DO23" s="83"/>
      <c r="DP23" s="83"/>
    </row>
    <row r="24" spans="119:120" x14ac:dyDescent="0.15">
      <c r="DP24" s="83"/>
    </row>
    <row r="25" spans="119:120" x14ac:dyDescent="0.15">
      <c r="DP25" s="83"/>
    </row>
    <row r="26" spans="119:120" x14ac:dyDescent="0.15">
      <c r="DO26" s="83"/>
      <c r="DP26" s="83"/>
    </row>
    <row r="27" spans="119:120" x14ac:dyDescent="0.15"/>
    <row r="28" spans="119:120" x14ac:dyDescent="0.15">
      <c r="DO28" s="83"/>
      <c r="DP28" s="83"/>
    </row>
    <row r="29" spans="119:120" x14ac:dyDescent="0.15">
      <c r="DP29" s="83"/>
    </row>
    <row r="30" spans="119:120" x14ac:dyDescent="0.15"/>
    <row r="31" spans="119:120" x14ac:dyDescent="0.15">
      <c r="DO31" s="83"/>
      <c r="DP31" s="83"/>
    </row>
    <row r="32" spans="119:120" x14ac:dyDescent="0.15"/>
    <row r="33" spans="98:120" x14ac:dyDescent="0.15">
      <c r="DO33" s="83"/>
      <c r="DP33" s="83"/>
    </row>
    <row r="34" spans="98:120" x14ac:dyDescent="0.15">
      <c r="DM34" s="83"/>
    </row>
    <row r="35" spans="98:120" x14ac:dyDescent="0.15">
      <c r="CT35" s="83"/>
      <c r="CU35" s="83"/>
      <c r="CV35" s="83"/>
      <c r="CY35" s="83"/>
      <c r="CZ35" s="83"/>
      <c r="DA35" s="83"/>
      <c r="DD35" s="83"/>
      <c r="DE35" s="83"/>
      <c r="DF35" s="83"/>
      <c r="DI35" s="83"/>
      <c r="DJ35" s="83"/>
      <c r="DK35" s="83"/>
      <c r="DM35" s="83"/>
      <c r="DN35" s="83"/>
      <c r="DO35" s="83"/>
      <c r="DP35" s="83"/>
    </row>
    <row r="36" spans="98:120" x14ac:dyDescent="0.15"/>
    <row r="37" spans="98:120" x14ac:dyDescent="0.15">
      <c r="CW37" s="83"/>
      <c r="DB37" s="83"/>
      <c r="DG37" s="83"/>
      <c r="DL37" s="83"/>
      <c r="DP37" s="83"/>
    </row>
    <row r="38" spans="98:120" x14ac:dyDescent="0.15">
      <c r="CT38" s="83"/>
      <c r="CU38" s="83"/>
      <c r="CV38" s="83"/>
      <c r="CW38" s="83"/>
      <c r="CY38" s="83"/>
      <c r="CZ38" s="83"/>
      <c r="DA38" s="83"/>
      <c r="DB38" s="83"/>
      <c r="DD38" s="83"/>
      <c r="DE38" s="83"/>
      <c r="DF38" s="83"/>
      <c r="DG38" s="83"/>
      <c r="DI38" s="83"/>
      <c r="DJ38" s="83"/>
      <c r="DK38" s="83"/>
      <c r="DL38" s="83"/>
      <c r="DN38" s="83"/>
      <c r="DO38" s="83"/>
      <c r="DP38" s="8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3"/>
      <c r="DO49" s="83"/>
      <c r="DP49" s="8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3"/>
      <c r="CS63" s="83"/>
      <c r="CX63" s="83"/>
      <c r="DC63" s="83"/>
      <c r="DH63" s="83"/>
    </row>
    <row r="64" spans="22:120" x14ac:dyDescent="0.15">
      <c r="V64" s="83"/>
    </row>
    <row r="65" spans="15:120" x14ac:dyDescent="0.15">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x14ac:dyDescent="0.15">
      <c r="Q66" s="83"/>
      <c r="S66" s="83"/>
      <c r="U66" s="83"/>
      <c r="DM66" s="83"/>
    </row>
    <row r="67" spans="15:120" x14ac:dyDescent="0.15">
      <c r="O67" s="83"/>
      <c r="P67" s="83"/>
      <c r="R67" s="83"/>
      <c r="T67" s="83"/>
      <c r="Y67" s="83"/>
      <c r="CT67" s="83"/>
      <c r="CV67" s="83"/>
      <c r="CW67" s="83"/>
      <c r="CY67" s="83"/>
      <c r="DA67" s="83"/>
      <c r="DB67" s="83"/>
      <c r="DD67" s="83"/>
      <c r="DF67" s="83"/>
      <c r="DG67" s="83"/>
      <c r="DI67" s="83"/>
      <c r="DK67" s="83"/>
      <c r="DL67" s="83"/>
      <c r="DN67" s="83"/>
      <c r="DO67" s="83"/>
      <c r="DP67" s="83"/>
    </row>
    <row r="68" spans="15:120" x14ac:dyDescent="0.15"/>
    <row r="69" spans="15:120" x14ac:dyDescent="0.15"/>
    <row r="70" spans="15:120" x14ac:dyDescent="0.15"/>
    <row r="71" spans="15:120" x14ac:dyDescent="0.15"/>
    <row r="72" spans="15:120" x14ac:dyDescent="0.15">
      <c r="DP72" s="83"/>
    </row>
    <row r="73" spans="15:120" x14ac:dyDescent="0.15">
      <c r="DP73" s="8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3"/>
      <c r="CX96" s="83"/>
      <c r="DC96" s="83"/>
      <c r="DH96" s="83"/>
    </row>
    <row r="97" spans="24:120" x14ac:dyDescent="0.15">
      <c r="CS97" s="83"/>
      <c r="CX97" s="83"/>
      <c r="DC97" s="83"/>
      <c r="DH97" s="83"/>
      <c r="DP97" s="82" t="s">
        <v>103</v>
      </c>
    </row>
    <row r="98" spans="24:120" hidden="1" x14ac:dyDescent="0.15">
      <c r="CS98" s="83"/>
      <c r="CX98" s="83"/>
      <c r="DC98" s="83"/>
      <c r="DH98" s="83"/>
    </row>
    <row r="99" spans="24:120" hidden="1" x14ac:dyDescent="0.15">
      <c r="CS99" s="83"/>
      <c r="CX99" s="83"/>
      <c r="DC99" s="83"/>
      <c r="DH99" s="83"/>
    </row>
    <row r="101" spans="24:120" ht="12" hidden="1" customHeight="1" x14ac:dyDescent="0.15">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15">
      <c r="CU102" s="83"/>
      <c r="CZ102" s="83"/>
      <c r="DE102" s="83"/>
      <c r="DJ102" s="83"/>
      <c r="DM102" s="83"/>
    </row>
    <row r="103" spans="24:120" hidden="1" x14ac:dyDescent="0.15">
      <c r="CT103" s="83"/>
      <c r="CV103" s="83"/>
      <c r="CW103" s="83"/>
      <c r="CY103" s="83"/>
      <c r="DA103" s="83"/>
      <c r="DB103" s="83"/>
      <c r="DD103" s="83"/>
      <c r="DF103" s="83"/>
      <c r="DG103" s="83"/>
      <c r="DI103" s="83"/>
      <c r="DK103" s="83"/>
      <c r="DL103" s="83"/>
      <c r="DM103" s="83"/>
      <c r="DN103" s="83"/>
      <c r="DO103" s="83"/>
      <c r="DP103" s="83"/>
    </row>
    <row r="104" spans="24:120" hidden="1" x14ac:dyDescent="0.15">
      <c r="CV104" s="83"/>
      <c r="CW104" s="83"/>
      <c r="DA104" s="83"/>
      <c r="DB104" s="83"/>
      <c r="DF104" s="83"/>
      <c r="DG104" s="83"/>
      <c r="DK104" s="83"/>
      <c r="DL104" s="83"/>
      <c r="DN104" s="83"/>
      <c r="DO104" s="83"/>
      <c r="DP104" s="83"/>
    </row>
    <row r="105" spans="24:120" ht="12.75" hidden="1" customHeight="1" x14ac:dyDescent="0.15"/>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DL89"/>
  <sheetViews>
    <sheetView showGridLines="0" topLeftCell="A61" zoomScaleSheetLayoutView="55" workbookViewId="0">
      <selection activeCell="AN65" sqref="AN65:DC69"/>
    </sheetView>
  </sheetViews>
  <sheetFormatPr defaultColWidth="0" defaultRowHeight="13.5" customHeight="1" zeroHeight="1" x14ac:dyDescent="0.15"/>
  <cols>
    <col min="1" max="116" width="2.625" style="82" customWidth="1"/>
    <col min="117" max="117" width="9" style="83" hidden="1" customWidth="1"/>
    <col min="118" max="16384" width="9" style="83" hidden="1"/>
  </cols>
  <sheetData>
    <row r="1" spans="2:116"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15"/>
    <row r="3" spans="2:116" ht="13.5" customHeight="1" x14ac:dyDescent="0.15"/>
    <row r="4" spans="2:116" ht="13.5" customHeight="1" x14ac:dyDescent="0.15">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15">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15"/>
    <row r="20" spans="9:116" ht="13.5" customHeight="1" x14ac:dyDescent="0.15"/>
    <row r="21" spans="9:116" ht="13.5" customHeight="1" x14ac:dyDescent="0.15">
      <c r="DL21" s="83"/>
    </row>
    <row r="22" spans="9:116" ht="13.5" customHeight="1" x14ac:dyDescent="0.15">
      <c r="DI22" s="83"/>
      <c r="DJ22" s="83"/>
      <c r="DK22" s="83"/>
      <c r="DL22" s="83"/>
    </row>
    <row r="23" spans="9:116" ht="13.5" customHeight="1" x14ac:dyDescent="0.15">
      <c r="CY23" s="83"/>
      <c r="CZ23" s="83"/>
      <c r="DA23" s="83"/>
      <c r="DB23" s="83"/>
      <c r="DC23" s="83"/>
      <c r="DD23" s="83"/>
      <c r="DE23" s="83"/>
      <c r="DF23" s="83"/>
      <c r="DG23" s="83"/>
      <c r="DH23" s="83"/>
      <c r="DI23" s="83"/>
      <c r="DJ23" s="83"/>
      <c r="DK23" s="83"/>
      <c r="DL23" s="83"/>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3"/>
      <c r="DA35" s="83"/>
      <c r="DB35" s="83"/>
      <c r="DC35" s="83"/>
      <c r="DD35" s="83"/>
      <c r="DE35" s="83"/>
      <c r="DF35" s="83"/>
      <c r="DG35" s="83"/>
      <c r="DH35" s="83"/>
      <c r="DI35" s="83"/>
      <c r="DJ35" s="83"/>
      <c r="DK35" s="83"/>
      <c r="DL35" s="83"/>
    </row>
    <row r="36" spans="15:116" ht="13.5" customHeight="1" x14ac:dyDescent="0.15"/>
    <row r="37" spans="15:116" ht="13.5" customHeight="1" x14ac:dyDescent="0.15">
      <c r="DL37" s="83"/>
    </row>
    <row r="38" spans="15:116" ht="13.5" customHeight="1" x14ac:dyDescent="0.15">
      <c r="DI38" s="83"/>
      <c r="DJ38" s="83"/>
      <c r="DK38" s="83"/>
      <c r="DL38" s="83"/>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15">
      <c r="DL44" s="83"/>
    </row>
    <row r="45" spans="15:116" ht="13.5" customHeight="1" x14ac:dyDescent="0.15"/>
    <row r="46" spans="15:116" ht="13.5" customHeight="1" x14ac:dyDescent="0.15">
      <c r="DA46" s="83"/>
      <c r="DB46" s="83"/>
      <c r="DC46" s="83"/>
      <c r="DD46" s="83"/>
      <c r="DE46" s="83"/>
      <c r="DF46" s="83"/>
      <c r="DG46" s="83"/>
      <c r="DH46" s="83"/>
      <c r="DI46" s="83"/>
      <c r="DJ46" s="83"/>
      <c r="DK46" s="83"/>
      <c r="DL46" s="83"/>
    </row>
    <row r="47" spans="15:116" ht="13.5" customHeight="1" x14ac:dyDescent="0.15"/>
    <row r="48" spans="15:116" ht="13.5" customHeight="1" x14ac:dyDescent="0.15"/>
    <row r="49" spans="104:116" ht="13.5" customHeight="1" x14ac:dyDescent="0.15"/>
    <row r="50" spans="104:116" ht="13.5" customHeight="1" x14ac:dyDescent="0.15">
      <c r="CZ50" s="83"/>
      <c r="DA50" s="83"/>
      <c r="DB50" s="83"/>
      <c r="DC50" s="83"/>
      <c r="DD50" s="83"/>
      <c r="DE50" s="83"/>
      <c r="DF50" s="83"/>
      <c r="DG50" s="83"/>
      <c r="DH50" s="83"/>
      <c r="DI50" s="83"/>
      <c r="DJ50" s="83"/>
      <c r="DK50" s="83"/>
      <c r="DL50" s="83"/>
    </row>
    <row r="51" spans="104:116" ht="13.5" customHeight="1" x14ac:dyDescent="0.15"/>
    <row r="52" spans="104:116" ht="13.5" customHeight="1" x14ac:dyDescent="0.15"/>
    <row r="53" spans="104:116" ht="13.5" customHeight="1" x14ac:dyDescent="0.15">
      <c r="DL53" s="83"/>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3"/>
      <c r="DD67" s="83"/>
      <c r="DE67" s="83"/>
      <c r="DF67" s="83"/>
      <c r="DG67" s="83"/>
      <c r="DH67" s="83"/>
      <c r="DI67" s="83"/>
      <c r="DJ67" s="83"/>
      <c r="DK67" s="83"/>
      <c r="DL67" s="83"/>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yE5cAilO31CPowxEMP1iJaqwPfOfP/pFaFIg7DfGuMMCfEPV723ZXopjkHfrzCD5xNgOiHRJeYFBToJwD332aA==" saltValue="DlFpzcQD3R/IchG31H8vC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Z73"/>
  <sheetViews>
    <sheetView showGridLines="0" view="pageBreakPreview" topLeftCell="V1" zoomScaleSheetLayoutView="100" workbookViewId="0">
      <selection activeCell="AN65" sqref="AN65:DC69"/>
    </sheetView>
  </sheetViews>
  <sheetFormatPr defaultColWidth="0" defaultRowHeight="13.5" customHeight="1" zeroHeight="1" x14ac:dyDescent="0.15"/>
  <cols>
    <col min="1" max="36" width="2.5" style="51" customWidth="1"/>
    <col min="37" max="44" width="17" style="51" customWidth="1"/>
    <col min="45" max="45" width="6.125" style="84" customWidth="1"/>
    <col min="46" max="46" width="3" style="85"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95"/>
      <c r="AT1" s="95"/>
    </row>
    <row r="2" spans="1:46" x14ac:dyDescent="0.15">
      <c r="AS2" s="95"/>
      <c r="AT2" s="95"/>
    </row>
    <row r="3" spans="1:46" x14ac:dyDescent="0.15">
      <c r="AS3" s="95"/>
      <c r="AT3" s="95"/>
    </row>
    <row r="4" spans="1:46" x14ac:dyDescent="0.15">
      <c r="AS4" s="95"/>
      <c r="AT4" s="95"/>
    </row>
    <row r="5" spans="1:46" ht="17.25" x14ac:dyDescent="0.15">
      <c r="A5" s="87" t="s">
        <v>506</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x14ac:dyDescent="0.15">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7" t="s">
        <v>332</v>
      </c>
      <c r="AL6" s="97"/>
      <c r="AM6" s="97"/>
      <c r="AN6" s="97"/>
      <c r="AO6" s="95"/>
      <c r="AP6" s="95"/>
      <c r="AQ6" s="95"/>
      <c r="AR6" s="95"/>
    </row>
    <row r="7" spans="1:46" ht="13.5" customHeight="1" x14ac:dyDescent="0.15">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04" t="s">
        <v>91</v>
      </c>
      <c r="AP7" s="132"/>
      <c r="AQ7" s="143" t="s">
        <v>508</v>
      </c>
      <c r="AR7" s="157"/>
    </row>
    <row r="8" spans="1:46" x14ac:dyDescent="0.15">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05"/>
      <c r="AP8" s="133" t="s">
        <v>509</v>
      </c>
      <c r="AQ8" s="144" t="s">
        <v>510</v>
      </c>
      <c r="AR8" s="158" t="s">
        <v>19</v>
      </c>
    </row>
    <row r="9" spans="1:46" x14ac:dyDescent="0.15">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15" t="s">
        <v>466</v>
      </c>
      <c r="AL9" s="1016"/>
      <c r="AM9" s="1016"/>
      <c r="AN9" s="1017"/>
      <c r="AO9" s="122">
        <v>3623949</v>
      </c>
      <c r="AP9" s="122">
        <v>141141</v>
      </c>
      <c r="AQ9" s="145">
        <v>104625</v>
      </c>
      <c r="AR9" s="159">
        <v>34.9</v>
      </c>
    </row>
    <row r="10" spans="1:46" ht="13.5" customHeight="1" x14ac:dyDescent="0.15">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15" t="s">
        <v>209</v>
      </c>
      <c r="AL10" s="1016"/>
      <c r="AM10" s="1016"/>
      <c r="AN10" s="1017"/>
      <c r="AO10" s="123">
        <v>148498</v>
      </c>
      <c r="AP10" s="123">
        <v>5784</v>
      </c>
      <c r="AQ10" s="146">
        <v>9752</v>
      </c>
      <c r="AR10" s="160">
        <v>-40.700000000000003</v>
      </c>
    </row>
    <row r="11" spans="1:46" ht="13.5" customHeight="1" x14ac:dyDescent="0.15">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15" t="s">
        <v>395</v>
      </c>
      <c r="AL11" s="1016"/>
      <c r="AM11" s="1016"/>
      <c r="AN11" s="1017"/>
      <c r="AO11" s="123" t="s">
        <v>202</v>
      </c>
      <c r="AP11" s="123" t="s">
        <v>202</v>
      </c>
      <c r="AQ11" s="146">
        <v>1608</v>
      </c>
      <c r="AR11" s="160" t="s">
        <v>202</v>
      </c>
    </row>
    <row r="12" spans="1:46" ht="13.5" customHeight="1" x14ac:dyDescent="0.15">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15" t="s">
        <v>223</v>
      </c>
      <c r="AL12" s="1016"/>
      <c r="AM12" s="1016"/>
      <c r="AN12" s="1017"/>
      <c r="AO12" s="123" t="s">
        <v>202</v>
      </c>
      <c r="AP12" s="123" t="s">
        <v>202</v>
      </c>
      <c r="AQ12" s="146">
        <v>4</v>
      </c>
      <c r="AR12" s="160" t="s">
        <v>202</v>
      </c>
    </row>
    <row r="13" spans="1:46" ht="13.5" customHeight="1" x14ac:dyDescent="0.15">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15" t="s">
        <v>511</v>
      </c>
      <c r="AL13" s="1016"/>
      <c r="AM13" s="1016"/>
      <c r="AN13" s="1017"/>
      <c r="AO13" s="123">
        <v>149655</v>
      </c>
      <c r="AP13" s="123">
        <v>5829</v>
      </c>
      <c r="AQ13" s="146">
        <v>4175</v>
      </c>
      <c r="AR13" s="160">
        <v>39.6</v>
      </c>
    </row>
    <row r="14" spans="1:46" ht="13.5" customHeight="1" x14ac:dyDescent="0.15">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15" t="s">
        <v>512</v>
      </c>
      <c r="AL14" s="1016"/>
      <c r="AM14" s="1016"/>
      <c r="AN14" s="1017"/>
      <c r="AO14" s="123">
        <v>15379</v>
      </c>
      <c r="AP14" s="123">
        <v>599</v>
      </c>
      <c r="AQ14" s="146">
        <v>2340</v>
      </c>
      <c r="AR14" s="160">
        <v>-74.400000000000006</v>
      </c>
    </row>
    <row r="15" spans="1:46" ht="13.5" customHeight="1" x14ac:dyDescent="0.15">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18" t="s">
        <v>306</v>
      </c>
      <c r="AL15" s="1019"/>
      <c r="AM15" s="1019"/>
      <c r="AN15" s="1020"/>
      <c r="AO15" s="123">
        <v>-318341</v>
      </c>
      <c r="AP15" s="123">
        <v>-12398</v>
      </c>
      <c r="AQ15" s="146">
        <v>-8060</v>
      </c>
      <c r="AR15" s="160">
        <v>53.8</v>
      </c>
    </row>
    <row r="16" spans="1:46" x14ac:dyDescent="0.15">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18" t="s">
        <v>276</v>
      </c>
      <c r="AL16" s="1019"/>
      <c r="AM16" s="1019"/>
      <c r="AN16" s="1020"/>
      <c r="AO16" s="123">
        <v>3619140</v>
      </c>
      <c r="AP16" s="123">
        <v>140954</v>
      </c>
      <c r="AQ16" s="146">
        <v>114444</v>
      </c>
      <c r="AR16" s="160">
        <v>23.2</v>
      </c>
    </row>
    <row r="17" spans="1:46" x14ac:dyDescent="0.15">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x14ac:dyDescent="0.15">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x14ac:dyDescent="0.15">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188</v>
      </c>
      <c r="AL19" s="95"/>
      <c r="AM19" s="95"/>
      <c r="AN19" s="95"/>
      <c r="AO19" s="95"/>
      <c r="AP19" s="95"/>
      <c r="AQ19" s="95"/>
      <c r="AR19" s="95"/>
    </row>
    <row r="20" spans="1:46" x14ac:dyDescent="0.15">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513</v>
      </c>
      <c r="AP20" s="134" t="s">
        <v>336</v>
      </c>
      <c r="AQ20" s="147" t="s">
        <v>42</v>
      </c>
      <c r="AR20" s="161"/>
    </row>
    <row r="21" spans="1:46" s="86" customFormat="1" x14ac:dyDescent="0.15">
      <c r="A21" s="88"/>
      <c r="AK21" s="1021" t="s">
        <v>514</v>
      </c>
      <c r="AL21" s="1022"/>
      <c r="AM21" s="1022"/>
      <c r="AN21" s="1023"/>
      <c r="AO21" s="125">
        <v>14.33</v>
      </c>
      <c r="AP21" s="135">
        <v>10.6</v>
      </c>
      <c r="AQ21" s="148">
        <v>3.73</v>
      </c>
      <c r="AS21" s="167"/>
      <c r="AT21" s="88"/>
    </row>
    <row r="22" spans="1:46" s="86" customFormat="1" x14ac:dyDescent="0.15">
      <c r="A22" s="88"/>
      <c r="AK22" s="1021" t="s">
        <v>515</v>
      </c>
      <c r="AL22" s="1022"/>
      <c r="AM22" s="1022"/>
      <c r="AN22" s="1023"/>
      <c r="AO22" s="126">
        <v>94.4</v>
      </c>
      <c r="AP22" s="136">
        <v>97.5</v>
      </c>
      <c r="AQ22" s="149">
        <v>-3.1</v>
      </c>
      <c r="AR22" s="137"/>
      <c r="AS22" s="167"/>
      <c r="AT22" s="88"/>
    </row>
    <row r="23" spans="1:46" s="86" customFormat="1" x14ac:dyDescent="0.15">
      <c r="A23" s="88"/>
      <c r="AP23" s="137"/>
      <c r="AQ23" s="137"/>
      <c r="AR23" s="137"/>
      <c r="AS23" s="167"/>
      <c r="AT23" s="88"/>
    </row>
    <row r="24" spans="1:46" s="86" customFormat="1" x14ac:dyDescent="0.15">
      <c r="A24" s="88"/>
      <c r="AP24" s="137"/>
      <c r="AQ24" s="137"/>
      <c r="AR24" s="137"/>
      <c r="AS24" s="167"/>
      <c r="AT24" s="88"/>
    </row>
    <row r="25" spans="1:46" s="86" customFormat="1" x14ac:dyDescent="0.15">
      <c r="A25" s="89"/>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8"/>
      <c r="AQ25" s="138"/>
      <c r="AR25" s="138"/>
      <c r="AS25" s="168"/>
      <c r="AT25" s="88"/>
    </row>
    <row r="26" spans="1:46" s="86" customFormat="1" x14ac:dyDescent="0.15">
      <c r="A26" s="1014" t="s">
        <v>516</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7"/>
    </row>
    <row r="27" spans="1:46" x14ac:dyDescent="0.15">
      <c r="A27" s="90"/>
      <c r="AO27" s="95"/>
      <c r="AP27" s="95"/>
      <c r="AQ27" s="95"/>
      <c r="AR27" s="95"/>
      <c r="AS27" s="95"/>
      <c r="AT27" s="95"/>
    </row>
    <row r="28" spans="1:46" ht="17.25" x14ac:dyDescent="0.15">
      <c r="A28" s="87" t="s">
        <v>266</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x14ac:dyDescent="0.15">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7" t="s">
        <v>60</v>
      </c>
      <c r="AL29" s="97"/>
      <c r="AM29" s="97"/>
      <c r="AN29" s="97"/>
      <c r="AO29" s="95"/>
      <c r="AP29" s="95"/>
      <c r="AQ29" s="95"/>
      <c r="AR29" s="95"/>
      <c r="AS29" s="170"/>
    </row>
    <row r="30" spans="1:46" ht="13.5" customHeight="1" x14ac:dyDescent="0.15">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04" t="s">
        <v>91</v>
      </c>
      <c r="AP30" s="132"/>
      <c r="AQ30" s="143" t="s">
        <v>508</v>
      </c>
      <c r="AR30" s="157"/>
    </row>
    <row r="31" spans="1:46" x14ac:dyDescent="0.15">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05"/>
      <c r="AP31" s="133" t="s">
        <v>509</v>
      </c>
      <c r="AQ31" s="144" t="s">
        <v>510</v>
      </c>
      <c r="AR31" s="158" t="s">
        <v>19</v>
      </c>
    </row>
    <row r="32" spans="1:46" ht="27" customHeight="1" x14ac:dyDescent="0.15">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08" t="s">
        <v>517</v>
      </c>
      <c r="AL32" s="1009"/>
      <c r="AM32" s="1009"/>
      <c r="AN32" s="1010"/>
      <c r="AO32" s="123">
        <v>2071949</v>
      </c>
      <c r="AP32" s="123">
        <v>80696</v>
      </c>
      <c r="AQ32" s="150">
        <v>72468</v>
      </c>
      <c r="AR32" s="160">
        <v>11.4</v>
      </c>
    </row>
    <row r="33" spans="1:46" ht="13.5" customHeight="1" x14ac:dyDescent="0.15">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08" t="s">
        <v>518</v>
      </c>
      <c r="AL33" s="1009"/>
      <c r="AM33" s="1009"/>
      <c r="AN33" s="1010"/>
      <c r="AO33" s="123" t="s">
        <v>202</v>
      </c>
      <c r="AP33" s="123" t="s">
        <v>202</v>
      </c>
      <c r="AQ33" s="150" t="s">
        <v>202</v>
      </c>
      <c r="AR33" s="160" t="s">
        <v>202</v>
      </c>
    </row>
    <row r="34" spans="1:46" ht="27" customHeight="1" x14ac:dyDescent="0.15">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08" t="s">
        <v>66</v>
      </c>
      <c r="AL34" s="1009"/>
      <c r="AM34" s="1009"/>
      <c r="AN34" s="1010"/>
      <c r="AO34" s="123" t="s">
        <v>202</v>
      </c>
      <c r="AP34" s="123" t="s">
        <v>202</v>
      </c>
      <c r="AQ34" s="150">
        <v>1</v>
      </c>
      <c r="AR34" s="160" t="s">
        <v>202</v>
      </c>
    </row>
    <row r="35" spans="1:46" ht="27" customHeight="1" x14ac:dyDescent="0.15">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08" t="s">
        <v>519</v>
      </c>
      <c r="AL35" s="1009"/>
      <c r="AM35" s="1009"/>
      <c r="AN35" s="1010"/>
      <c r="AO35" s="123">
        <v>428634</v>
      </c>
      <c r="AP35" s="123">
        <v>16694</v>
      </c>
      <c r="AQ35" s="150">
        <v>17710</v>
      </c>
      <c r="AR35" s="160">
        <v>-5.7</v>
      </c>
    </row>
    <row r="36" spans="1:46" ht="27" customHeight="1" x14ac:dyDescent="0.15">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08" t="s">
        <v>38</v>
      </c>
      <c r="AL36" s="1009"/>
      <c r="AM36" s="1009"/>
      <c r="AN36" s="1010"/>
      <c r="AO36" s="123">
        <v>136169</v>
      </c>
      <c r="AP36" s="123">
        <v>5303</v>
      </c>
      <c r="AQ36" s="150">
        <v>2475</v>
      </c>
      <c r="AR36" s="160">
        <v>114.3</v>
      </c>
    </row>
    <row r="37" spans="1:46" ht="13.5" customHeight="1" x14ac:dyDescent="0.15">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08" t="s">
        <v>349</v>
      </c>
      <c r="AL37" s="1009"/>
      <c r="AM37" s="1009"/>
      <c r="AN37" s="1010"/>
      <c r="AO37" s="123" t="s">
        <v>202</v>
      </c>
      <c r="AP37" s="123" t="s">
        <v>202</v>
      </c>
      <c r="AQ37" s="150">
        <v>637</v>
      </c>
      <c r="AR37" s="160" t="s">
        <v>202</v>
      </c>
    </row>
    <row r="38" spans="1:46" ht="27" customHeight="1" x14ac:dyDescent="0.15">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11" t="s">
        <v>520</v>
      </c>
      <c r="AL38" s="1012"/>
      <c r="AM38" s="1012"/>
      <c r="AN38" s="1013"/>
      <c r="AO38" s="127" t="s">
        <v>202</v>
      </c>
      <c r="AP38" s="127" t="s">
        <v>202</v>
      </c>
      <c r="AQ38" s="151">
        <v>2</v>
      </c>
      <c r="AR38" s="149" t="s">
        <v>202</v>
      </c>
      <c r="AS38" s="170"/>
    </row>
    <row r="39" spans="1:46" x14ac:dyDescent="0.15">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11" t="s">
        <v>88</v>
      </c>
      <c r="AL39" s="1012"/>
      <c r="AM39" s="1012"/>
      <c r="AN39" s="1013"/>
      <c r="AO39" s="123">
        <v>-20366</v>
      </c>
      <c r="AP39" s="123">
        <v>-793</v>
      </c>
      <c r="AQ39" s="150">
        <v>-3769</v>
      </c>
      <c r="AR39" s="160">
        <v>-79</v>
      </c>
      <c r="AS39" s="170"/>
    </row>
    <row r="40" spans="1:46" ht="27" customHeight="1" x14ac:dyDescent="0.15">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08" t="s">
        <v>521</v>
      </c>
      <c r="AL40" s="1009"/>
      <c r="AM40" s="1009"/>
      <c r="AN40" s="1010"/>
      <c r="AO40" s="123">
        <v>-1816884</v>
      </c>
      <c r="AP40" s="123">
        <v>-70762</v>
      </c>
      <c r="AQ40" s="150">
        <v>-62733</v>
      </c>
      <c r="AR40" s="160">
        <v>12.8</v>
      </c>
      <c r="AS40" s="170"/>
    </row>
    <row r="41" spans="1:46" x14ac:dyDescent="0.15">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98" t="s">
        <v>164</v>
      </c>
      <c r="AL41" s="999"/>
      <c r="AM41" s="999"/>
      <c r="AN41" s="1000"/>
      <c r="AO41" s="123">
        <v>799502</v>
      </c>
      <c r="AP41" s="123">
        <v>31138</v>
      </c>
      <c r="AQ41" s="150">
        <v>26792</v>
      </c>
      <c r="AR41" s="160">
        <v>16.2</v>
      </c>
      <c r="AS41" s="170"/>
    </row>
    <row r="42" spans="1:46" x14ac:dyDescent="0.15">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396</v>
      </c>
      <c r="AL42" s="95"/>
      <c r="AM42" s="95"/>
      <c r="AN42" s="95"/>
      <c r="AO42" s="95"/>
      <c r="AP42" s="95"/>
      <c r="AQ42" s="137"/>
      <c r="AR42" s="137"/>
      <c r="AS42" s="170"/>
    </row>
    <row r="43" spans="1:46" x14ac:dyDescent="0.15">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x14ac:dyDescent="0.15">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x14ac:dyDescent="0.1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x14ac:dyDescent="0.1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15">
      <c r="A47" s="93" t="s">
        <v>522</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x14ac:dyDescent="0.15">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523</v>
      </c>
      <c r="AL48" s="92"/>
      <c r="AM48" s="92"/>
      <c r="AN48" s="92"/>
      <c r="AO48" s="92"/>
      <c r="AP48" s="92"/>
      <c r="AQ48" s="138"/>
      <c r="AR48" s="92"/>
    </row>
    <row r="49" spans="1:44" ht="13.5" customHeight="1" x14ac:dyDescent="0.15">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06" t="s">
        <v>91</v>
      </c>
      <c r="AN49" s="1001" t="s">
        <v>440</v>
      </c>
      <c r="AO49" s="1002"/>
      <c r="AP49" s="1002"/>
      <c r="AQ49" s="1002"/>
      <c r="AR49" s="1003"/>
    </row>
    <row r="50" spans="1:44" x14ac:dyDescent="0.15">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07"/>
      <c r="AN50" s="119" t="s">
        <v>497</v>
      </c>
      <c r="AO50" s="129" t="s">
        <v>498</v>
      </c>
      <c r="AP50" s="140" t="s">
        <v>524</v>
      </c>
      <c r="AQ50" s="153" t="s">
        <v>380</v>
      </c>
      <c r="AR50" s="163" t="s">
        <v>525</v>
      </c>
    </row>
    <row r="51" spans="1:44" x14ac:dyDescent="0.15">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237</v>
      </c>
      <c r="AL51" s="108"/>
      <c r="AM51" s="113">
        <v>2261476</v>
      </c>
      <c r="AN51" s="120">
        <v>85639</v>
      </c>
      <c r="AO51" s="130">
        <v>-5.4</v>
      </c>
      <c r="AP51" s="141">
        <v>88968</v>
      </c>
      <c r="AQ51" s="154">
        <v>6.8</v>
      </c>
      <c r="AR51" s="164">
        <v>-12.2</v>
      </c>
    </row>
    <row r="52" spans="1:44" x14ac:dyDescent="0.15">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278</v>
      </c>
      <c r="AM52" s="114">
        <v>1127812</v>
      </c>
      <c r="AN52" s="121">
        <v>42709</v>
      </c>
      <c r="AO52" s="131">
        <v>-15.5</v>
      </c>
      <c r="AP52" s="142">
        <v>45482</v>
      </c>
      <c r="AQ52" s="155">
        <v>5.5</v>
      </c>
      <c r="AR52" s="165">
        <v>-21</v>
      </c>
    </row>
    <row r="53" spans="1:44" x14ac:dyDescent="0.15">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526</v>
      </c>
      <c r="AL53" s="108"/>
      <c r="AM53" s="113">
        <v>3030242</v>
      </c>
      <c r="AN53" s="120">
        <v>115135</v>
      </c>
      <c r="AO53" s="130">
        <v>34.4</v>
      </c>
      <c r="AP53" s="141">
        <v>85173</v>
      </c>
      <c r="AQ53" s="154">
        <v>-4.3</v>
      </c>
      <c r="AR53" s="164">
        <v>38.700000000000003</v>
      </c>
    </row>
    <row r="54" spans="1:44" x14ac:dyDescent="0.15">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278</v>
      </c>
      <c r="AM54" s="114">
        <v>1174031</v>
      </c>
      <c r="AN54" s="121">
        <v>44608</v>
      </c>
      <c r="AO54" s="131">
        <v>4.4000000000000004</v>
      </c>
      <c r="AP54" s="142">
        <v>43913</v>
      </c>
      <c r="AQ54" s="155">
        <v>-3.4</v>
      </c>
      <c r="AR54" s="165">
        <v>7.8</v>
      </c>
    </row>
    <row r="55" spans="1:44" x14ac:dyDescent="0.15">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527</v>
      </c>
      <c r="AL55" s="108"/>
      <c r="AM55" s="113">
        <v>1826867</v>
      </c>
      <c r="AN55" s="120">
        <v>70027</v>
      </c>
      <c r="AO55" s="130">
        <v>-39.200000000000003</v>
      </c>
      <c r="AP55" s="141">
        <v>94081</v>
      </c>
      <c r="AQ55" s="154">
        <v>10.5</v>
      </c>
      <c r="AR55" s="164">
        <v>-49.7</v>
      </c>
    </row>
    <row r="56" spans="1:44" x14ac:dyDescent="0.15">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278</v>
      </c>
      <c r="AM56" s="114">
        <v>657111</v>
      </c>
      <c r="AN56" s="121">
        <v>25188</v>
      </c>
      <c r="AO56" s="131">
        <v>-43.5</v>
      </c>
      <c r="AP56" s="142">
        <v>48949</v>
      </c>
      <c r="AQ56" s="155">
        <v>11.5</v>
      </c>
      <c r="AR56" s="165">
        <v>-55</v>
      </c>
    </row>
    <row r="57" spans="1:44" x14ac:dyDescent="0.15">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481</v>
      </c>
      <c r="AL57" s="108"/>
      <c r="AM57" s="113">
        <v>1943894</v>
      </c>
      <c r="AN57" s="120">
        <v>75022</v>
      </c>
      <c r="AO57" s="130">
        <v>7.1</v>
      </c>
      <c r="AP57" s="141">
        <v>92632</v>
      </c>
      <c r="AQ57" s="154">
        <v>-1.5</v>
      </c>
      <c r="AR57" s="164">
        <v>8.6</v>
      </c>
    </row>
    <row r="58" spans="1:44" x14ac:dyDescent="0.15">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278</v>
      </c>
      <c r="AM58" s="114">
        <v>585063</v>
      </c>
      <c r="AN58" s="121">
        <v>22580</v>
      </c>
      <c r="AO58" s="131">
        <v>-10.4</v>
      </c>
      <c r="AP58" s="142">
        <v>47978</v>
      </c>
      <c r="AQ58" s="155">
        <v>-2</v>
      </c>
      <c r="AR58" s="165">
        <v>-8.4</v>
      </c>
    </row>
    <row r="59" spans="1:44" x14ac:dyDescent="0.15">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528</v>
      </c>
      <c r="AL59" s="108"/>
      <c r="AM59" s="113">
        <v>2372361</v>
      </c>
      <c r="AN59" s="120">
        <v>92396</v>
      </c>
      <c r="AO59" s="130">
        <v>23.2</v>
      </c>
      <c r="AP59" s="141">
        <v>96469</v>
      </c>
      <c r="AQ59" s="154">
        <v>4.0999999999999996</v>
      </c>
      <c r="AR59" s="164">
        <v>19.100000000000001</v>
      </c>
    </row>
    <row r="60" spans="1:44" x14ac:dyDescent="0.15">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278</v>
      </c>
      <c r="AM60" s="114">
        <v>1229776</v>
      </c>
      <c r="AN60" s="121">
        <v>47896</v>
      </c>
      <c r="AO60" s="131">
        <v>112.1</v>
      </c>
      <c r="AP60" s="142">
        <v>49775</v>
      </c>
      <c r="AQ60" s="155">
        <v>3.7</v>
      </c>
      <c r="AR60" s="165">
        <v>108.4</v>
      </c>
    </row>
    <row r="61" spans="1:44" x14ac:dyDescent="0.15">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409</v>
      </c>
      <c r="AL61" s="111"/>
      <c r="AM61" s="113">
        <v>2286968</v>
      </c>
      <c r="AN61" s="120">
        <v>87644</v>
      </c>
      <c r="AO61" s="130">
        <v>4</v>
      </c>
      <c r="AP61" s="141">
        <v>91465</v>
      </c>
      <c r="AQ61" s="156">
        <v>3.1</v>
      </c>
      <c r="AR61" s="164">
        <v>0.9</v>
      </c>
    </row>
    <row r="62" spans="1:44" x14ac:dyDescent="0.15">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278</v>
      </c>
      <c r="AM62" s="114">
        <v>954759</v>
      </c>
      <c r="AN62" s="121">
        <v>36596</v>
      </c>
      <c r="AO62" s="131">
        <v>9.4</v>
      </c>
      <c r="AP62" s="142">
        <v>47219</v>
      </c>
      <c r="AQ62" s="155">
        <v>3.1</v>
      </c>
      <c r="AR62" s="165">
        <v>6.3</v>
      </c>
    </row>
    <row r="63" spans="1:44" x14ac:dyDescent="0.15">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x14ac:dyDescent="0.15">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x14ac:dyDescent="0.15">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x14ac:dyDescent="0.15">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15">
      <c r="AK67" s="95"/>
      <c r="AL67" s="95"/>
      <c r="AM67" s="95"/>
      <c r="AN67" s="95"/>
      <c r="AO67" s="95"/>
      <c r="AP67" s="95"/>
      <c r="AQ67" s="95"/>
      <c r="AR67" s="95"/>
      <c r="AS67" s="95"/>
      <c r="AT67" s="95"/>
    </row>
    <row r="68" spans="1:46" ht="13.5" hidden="1" customHeight="1" x14ac:dyDescent="0.15">
      <c r="AK68" s="95"/>
      <c r="AL68" s="95"/>
      <c r="AM68" s="95"/>
      <c r="AN68" s="95"/>
      <c r="AO68" s="95"/>
      <c r="AP68" s="95"/>
      <c r="AQ68" s="95"/>
      <c r="AR68" s="95"/>
    </row>
    <row r="69" spans="1:46" ht="13.5" hidden="1" customHeight="1" x14ac:dyDescent="0.15">
      <c r="AK69" s="95"/>
      <c r="AL69" s="95"/>
      <c r="AM69" s="95"/>
      <c r="AN69" s="95"/>
      <c r="AO69" s="95"/>
      <c r="AP69" s="95"/>
      <c r="AQ69" s="95"/>
      <c r="AR69" s="95"/>
    </row>
    <row r="70" spans="1:46" hidden="1" x14ac:dyDescent="0.15">
      <c r="AK70" s="95"/>
      <c r="AL70" s="95"/>
      <c r="AM70" s="95"/>
      <c r="AN70" s="95"/>
      <c r="AO70" s="95"/>
      <c r="AP70" s="95"/>
      <c r="AQ70" s="95"/>
      <c r="AR70" s="95"/>
    </row>
    <row r="71" spans="1:46" hidden="1" x14ac:dyDescent="0.15">
      <c r="AK71" s="95"/>
      <c r="AL71" s="95"/>
      <c r="AM71" s="95"/>
      <c r="AN71" s="95"/>
      <c r="AO71" s="95"/>
      <c r="AP71" s="95"/>
      <c r="AQ71" s="95"/>
      <c r="AR71" s="95"/>
    </row>
    <row r="72" spans="1:46" hidden="1" x14ac:dyDescent="0.15">
      <c r="AK72" s="95"/>
      <c r="AL72" s="95"/>
      <c r="AM72" s="95"/>
      <c r="AN72" s="95"/>
      <c r="AO72" s="95"/>
      <c r="AP72" s="95"/>
      <c r="AQ72" s="95"/>
      <c r="AR72" s="95"/>
    </row>
    <row r="73" spans="1:46" hidden="1" x14ac:dyDescent="0.15">
      <c r="AK73" s="95"/>
      <c r="AL73" s="95"/>
      <c r="AM73" s="95"/>
      <c r="AN73" s="95"/>
      <c r="AO73" s="95"/>
      <c r="AP73" s="95"/>
      <c r="AQ73" s="95"/>
      <c r="AR73" s="95"/>
    </row>
  </sheetData>
  <sheetProtection algorithmName="SHA-512" hashValue="HwA7u93cPmnDaeBmycC9GHGcR0H2yj3jxjo+ShpslTJDTRx1kZqANmqk0CkWM1RUf90PWVnhuCt+nUTz8aEZMQ==" saltValue="Nxs78auXeAbFx9MVn6etH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DU121"/>
  <sheetViews>
    <sheetView showGridLines="0" topLeftCell="A85" zoomScaleSheetLayoutView="55" workbookViewId="0">
      <selection activeCell="AN65" sqref="AN65:DC69"/>
    </sheetView>
  </sheetViews>
  <sheetFormatPr defaultColWidth="0" defaultRowHeight="13.5" customHeight="1" zeroHeight="1" x14ac:dyDescent="0.15"/>
  <cols>
    <col min="1" max="125" width="2.5" style="82" customWidth="1"/>
    <col min="126" max="126" width="9" style="83" hidden="1" customWidth="1"/>
    <col min="127" max="16384" width="9" style="83" hidden="1"/>
  </cols>
  <sheetData>
    <row r="1" spans="2:125"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x14ac:dyDescent="0.15">
      <c r="B2" s="83"/>
      <c r="DG2" s="83"/>
    </row>
    <row r="3" spans="2:125" x14ac:dyDescent="0.15">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x14ac:dyDescent="0.15"/>
    <row r="5" spans="2:125" x14ac:dyDescent="0.15"/>
    <row r="6" spans="2:125" x14ac:dyDescent="0.15"/>
    <row r="7" spans="2:125" x14ac:dyDescent="0.15"/>
    <row r="8" spans="2:125" x14ac:dyDescent="0.15"/>
    <row r="9" spans="2:125" x14ac:dyDescent="0.15">
      <c r="DU9" s="8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3"/>
    </row>
    <row r="18" spans="125:125" x14ac:dyDescent="0.15"/>
    <row r="19" spans="125:125" x14ac:dyDescent="0.15"/>
    <row r="20" spans="125:125" x14ac:dyDescent="0.15">
      <c r="DU20" s="83"/>
    </row>
    <row r="21" spans="125:125" x14ac:dyDescent="0.15">
      <c r="DU21" s="8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3"/>
    </row>
    <row r="29" spans="125:125" x14ac:dyDescent="0.15"/>
    <row r="30" spans="125:125" x14ac:dyDescent="0.15"/>
    <row r="31" spans="125:125" x14ac:dyDescent="0.15"/>
    <row r="32" spans="125:125" x14ac:dyDescent="0.15"/>
    <row r="33" spans="2:125" x14ac:dyDescent="0.15">
      <c r="B33" s="83"/>
      <c r="G33" s="83"/>
      <c r="I33" s="83"/>
    </row>
    <row r="34" spans="2:125" x14ac:dyDescent="0.15">
      <c r="C34" s="83"/>
      <c r="P34" s="83"/>
      <c r="DE34" s="83"/>
      <c r="DH34" s="83"/>
    </row>
    <row r="35" spans="2:125" x14ac:dyDescent="0.15">
      <c r="D35" s="83"/>
      <c r="E35" s="83"/>
      <c r="DG35" s="83"/>
      <c r="DJ35" s="83"/>
      <c r="DP35" s="83"/>
      <c r="DQ35" s="83"/>
      <c r="DR35" s="83"/>
      <c r="DS35" s="83"/>
      <c r="DT35" s="83"/>
      <c r="DU35" s="83"/>
    </row>
    <row r="36" spans="2:125" x14ac:dyDescent="0.15">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x14ac:dyDescent="0.15">
      <c r="DU37" s="83"/>
    </row>
    <row r="38" spans="2:125" x14ac:dyDescent="0.15">
      <c r="DT38" s="83"/>
      <c r="DU38" s="83"/>
    </row>
    <row r="39" spans="2:125" x14ac:dyDescent="0.15"/>
    <row r="40" spans="2:125" x14ac:dyDescent="0.15">
      <c r="DH40" s="83"/>
    </row>
    <row r="41" spans="2:125" x14ac:dyDescent="0.15">
      <c r="DE41" s="83"/>
    </row>
    <row r="42" spans="2:125" x14ac:dyDescent="0.15">
      <c r="DG42" s="83"/>
      <c r="DJ42" s="83"/>
    </row>
    <row r="43" spans="2:125" x14ac:dyDescent="0.15">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x14ac:dyDescent="0.15">
      <c r="DU44" s="83"/>
    </row>
    <row r="45" spans="2:125" x14ac:dyDescent="0.15"/>
    <row r="46" spans="2:125" x14ac:dyDescent="0.15"/>
    <row r="47" spans="2:125" x14ac:dyDescent="0.15"/>
    <row r="48" spans="2:125" x14ac:dyDescent="0.15">
      <c r="DT48" s="83"/>
      <c r="DU48" s="83"/>
    </row>
    <row r="49" spans="120:125" x14ac:dyDescent="0.15">
      <c r="DU49" s="83"/>
    </row>
    <row r="50" spans="120:125" x14ac:dyDescent="0.15">
      <c r="DU50" s="83"/>
    </row>
    <row r="51" spans="120:125" x14ac:dyDescent="0.15">
      <c r="DP51" s="83"/>
      <c r="DQ51" s="83"/>
      <c r="DR51" s="83"/>
      <c r="DS51" s="83"/>
      <c r="DT51" s="83"/>
      <c r="DU51" s="83"/>
    </row>
    <row r="52" spans="120:125" x14ac:dyDescent="0.15"/>
    <row r="53" spans="120:125" x14ac:dyDescent="0.15"/>
    <row r="54" spans="120:125" x14ac:dyDescent="0.15">
      <c r="DU54" s="83"/>
    </row>
    <row r="55" spans="120:125" x14ac:dyDescent="0.15"/>
    <row r="56" spans="120:125" x14ac:dyDescent="0.15"/>
    <row r="57" spans="120:125" x14ac:dyDescent="0.15"/>
    <row r="58" spans="120:125" x14ac:dyDescent="0.15">
      <c r="DU58" s="83"/>
    </row>
    <row r="59" spans="120:125" x14ac:dyDescent="0.15"/>
    <row r="60" spans="120:125" x14ac:dyDescent="0.15"/>
    <row r="61" spans="120:125" x14ac:dyDescent="0.15"/>
    <row r="62" spans="120:125" x14ac:dyDescent="0.15"/>
    <row r="63" spans="120:125" x14ac:dyDescent="0.15">
      <c r="DU63" s="83"/>
    </row>
    <row r="64" spans="120:125" x14ac:dyDescent="0.15">
      <c r="DT64" s="83"/>
      <c r="DU64" s="83"/>
    </row>
    <row r="65" spans="123:125" x14ac:dyDescent="0.15"/>
    <row r="66" spans="123:125" x14ac:dyDescent="0.15"/>
    <row r="67" spans="123:125" x14ac:dyDescent="0.15"/>
    <row r="68" spans="123:125" x14ac:dyDescent="0.15"/>
    <row r="69" spans="123:125" x14ac:dyDescent="0.15">
      <c r="DS69" s="83"/>
      <c r="DT69" s="83"/>
      <c r="DU69" s="8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3"/>
    </row>
    <row r="83" spans="116:125" x14ac:dyDescent="0.15">
      <c r="DM83" s="83"/>
      <c r="DN83" s="83"/>
      <c r="DO83" s="83"/>
      <c r="DP83" s="83"/>
      <c r="DQ83" s="83"/>
      <c r="DR83" s="83"/>
      <c r="DS83" s="83"/>
      <c r="DT83" s="83"/>
      <c r="DU83" s="83"/>
    </row>
    <row r="84" spans="116:125" x14ac:dyDescent="0.15"/>
    <row r="85" spans="116:125" x14ac:dyDescent="0.15"/>
    <row r="86" spans="116:125" x14ac:dyDescent="0.15"/>
    <row r="87" spans="116:125" x14ac:dyDescent="0.15"/>
    <row r="88" spans="116:125" x14ac:dyDescent="0.15">
      <c r="DU88" s="8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3"/>
      <c r="DT94" s="83"/>
      <c r="DU94" s="83"/>
    </row>
    <row r="95" spans="116:125" ht="13.5" customHeight="1" x14ac:dyDescent="0.15">
      <c r="DU95" s="8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3"/>
    </row>
    <row r="102" spans="124:125" ht="13.5" customHeight="1" x14ac:dyDescent="0.15"/>
    <row r="103" spans="124:125" ht="13.5" customHeight="1" x14ac:dyDescent="0.15"/>
    <row r="104" spans="124:125" ht="13.5" customHeight="1" x14ac:dyDescent="0.15">
      <c r="DT104" s="83"/>
      <c r="DU104" s="8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3" t="s">
        <v>103</v>
      </c>
    </row>
    <row r="120" spans="125:125" ht="13.5" hidden="1" customHeight="1" x14ac:dyDescent="0.15"/>
    <row r="121" spans="125:125" ht="13.5" hidden="1" customHeight="1" x14ac:dyDescent="0.15">
      <c r="DU121" s="83"/>
    </row>
  </sheetData>
  <sheetProtection algorithmName="SHA-512" hashValue="CoPbJgV2dw06Snx0xLwk4mnxYhhhDROJ/fy60zRWGPOVEX8oX0v93EFCb6PTQkIbwdKSYpjOA6zP838xrMZDGg==" saltValue="TQ6k5T0HBQl3CJKDhP6Cr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EL116"/>
  <sheetViews>
    <sheetView showGridLines="0" zoomScaleSheetLayoutView="55" workbookViewId="0">
      <selection activeCell="AN65" sqref="AN65:DC69"/>
    </sheetView>
  </sheetViews>
  <sheetFormatPr defaultColWidth="0" defaultRowHeight="13.5" customHeight="1" zeroHeight="1" x14ac:dyDescent="0.15"/>
  <cols>
    <col min="1" max="125" width="2.5" style="82" customWidth="1"/>
    <col min="126" max="142" width="0" style="83" hidden="1" customWidth="1"/>
    <col min="143" max="143" width="9" style="83" hidden="1" customWidth="1"/>
    <col min="144" max="16384" width="9" style="83" hidden="1"/>
  </cols>
  <sheetData>
    <row r="1" spans="1:125" ht="13.5" customHeight="1"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x14ac:dyDescent="0.15">
      <c r="B2" s="83"/>
      <c r="T2" s="83"/>
    </row>
    <row r="3" spans="1:125" x14ac:dyDescent="0.15">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3"/>
      <c r="G33" s="83"/>
      <c r="I33" s="83"/>
    </row>
    <row r="34" spans="2:125" x14ac:dyDescent="0.15">
      <c r="C34" s="83"/>
      <c r="P34" s="83"/>
      <c r="R34" s="83"/>
      <c r="U34" s="83"/>
    </row>
    <row r="35" spans="2:125" x14ac:dyDescent="0.15">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x14ac:dyDescent="0.15">
      <c r="F36" s="83"/>
      <c r="H36" s="83"/>
      <c r="J36" s="83"/>
      <c r="K36" s="83"/>
      <c r="L36" s="83"/>
      <c r="M36" s="83"/>
      <c r="N36" s="83"/>
      <c r="O36" s="83"/>
      <c r="Q36" s="83"/>
      <c r="S36" s="83"/>
      <c r="V36" s="83"/>
    </row>
    <row r="37" spans="2:125" x14ac:dyDescent="0.15"/>
    <row r="38" spans="2:125" x14ac:dyDescent="0.15"/>
    <row r="39" spans="2:125" x14ac:dyDescent="0.15"/>
    <row r="40" spans="2:125" x14ac:dyDescent="0.15">
      <c r="U40" s="83"/>
    </row>
    <row r="41" spans="2:125" x14ac:dyDescent="0.15">
      <c r="R41" s="83"/>
    </row>
    <row r="42" spans="2:125" x14ac:dyDescent="0.15">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x14ac:dyDescent="0.15">
      <c r="Q43" s="83"/>
      <c r="S43" s="83"/>
      <c r="V43" s="8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103</v>
      </c>
    </row>
  </sheetData>
  <sheetProtection algorithmName="SHA-512" hashValue="9JIhZBEXZirl3WYFWQE+t/+6c9Wa76vlyqbgW1CufV51AyTs0w75lo4XKVN84J3qOHfQBnnAeaKY7UboLUHTzA==" saltValue="44VQSuYMt3pLeLyFR/Lny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B1:J50"/>
  <sheetViews>
    <sheetView showGridLines="0" topLeftCell="G16" zoomScaleSheetLayoutView="100" workbookViewId="0">
      <selection activeCell="AN65" sqref="AN65:DC69"/>
    </sheetView>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90"/>
      <c r="C45" s="90"/>
      <c r="D45" s="90"/>
      <c r="E45" s="90"/>
      <c r="F45" s="90"/>
      <c r="G45" s="90"/>
      <c r="H45" s="90"/>
      <c r="I45" s="90"/>
      <c r="J45" s="186" t="s">
        <v>4</v>
      </c>
    </row>
    <row r="46" spans="2:10" ht="29.25" customHeight="1" x14ac:dyDescent="0.2">
      <c r="B46" s="172" t="s">
        <v>9</v>
      </c>
      <c r="C46" s="176"/>
      <c r="D46" s="176"/>
      <c r="E46" s="177" t="s">
        <v>17</v>
      </c>
      <c r="F46" s="178" t="s">
        <v>443</v>
      </c>
      <c r="G46" s="182" t="s">
        <v>530</v>
      </c>
      <c r="H46" s="182" t="s">
        <v>531</v>
      </c>
      <c r="I46" s="182" t="s">
        <v>532</v>
      </c>
      <c r="J46" s="187" t="s">
        <v>533</v>
      </c>
    </row>
    <row r="47" spans="2:10" ht="57.75" customHeight="1" x14ac:dyDescent="0.15">
      <c r="B47" s="173"/>
      <c r="C47" s="1024" t="s">
        <v>1</v>
      </c>
      <c r="D47" s="1024"/>
      <c r="E47" s="1025"/>
      <c r="F47" s="179">
        <v>50.13</v>
      </c>
      <c r="G47" s="183">
        <v>49.54</v>
      </c>
      <c r="H47" s="183">
        <v>46.41</v>
      </c>
      <c r="I47" s="183">
        <v>45.32</v>
      </c>
      <c r="J47" s="188">
        <v>44.93</v>
      </c>
    </row>
    <row r="48" spans="2:10" ht="57.75" customHeight="1" x14ac:dyDescent="0.15">
      <c r="B48" s="174"/>
      <c r="C48" s="1026" t="s">
        <v>10</v>
      </c>
      <c r="D48" s="1026"/>
      <c r="E48" s="1027"/>
      <c r="F48" s="180">
        <v>4.79</v>
      </c>
      <c r="G48" s="184">
        <v>0.96</v>
      </c>
      <c r="H48" s="184">
        <v>0.91</v>
      </c>
      <c r="I48" s="184">
        <v>1.59</v>
      </c>
      <c r="J48" s="189">
        <v>5.3</v>
      </c>
    </row>
    <row r="49" spans="2:10" ht="57.75" customHeight="1" x14ac:dyDescent="0.15">
      <c r="B49" s="175"/>
      <c r="C49" s="1028" t="s">
        <v>16</v>
      </c>
      <c r="D49" s="1028"/>
      <c r="E49" s="1029"/>
      <c r="F49" s="181" t="s">
        <v>534</v>
      </c>
      <c r="G49" s="185" t="s">
        <v>463</v>
      </c>
      <c r="H49" s="185" t="s">
        <v>535</v>
      </c>
      <c r="I49" s="185">
        <v>0.82</v>
      </c>
      <c r="J49" s="190">
        <v>3.83</v>
      </c>
    </row>
    <row r="50" spans="2:10" x14ac:dyDescent="0.15"/>
  </sheetData>
  <sheetProtection algorithmName="SHA-512" hashValue="HyInSy/2N9NHHNklIZb63r1VlSZTn0D0IGDZ7ekZJEoHatU5nM4ymxic81pjbExJ6Fg9K9JdwFJBWpNsxd6PtQ==" saltValue="iV3OXISk0NNYQUsMAJjE7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P45"/>
  <sheetViews>
    <sheetView showGridLines="0" topLeftCell="H31" zoomScaleSheetLayoutView="100" workbookViewId="0">
      <selection activeCell="AN65" sqref="AN65:DC69"/>
    </sheetView>
  </sheetViews>
  <sheetFormatPr defaultColWidth="0" defaultRowHeight="13.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191"/>
      <c r="B1" s="191"/>
      <c r="C1" s="191"/>
      <c r="D1" s="191"/>
      <c r="E1" s="191"/>
      <c r="F1" s="191"/>
      <c r="G1" s="191"/>
      <c r="H1" s="191"/>
      <c r="I1" s="191"/>
      <c r="J1" s="191"/>
      <c r="K1" s="191"/>
      <c r="L1" s="191"/>
      <c r="M1" s="191"/>
      <c r="N1" s="191"/>
      <c r="O1" s="191"/>
      <c r="P1" s="191"/>
    </row>
    <row r="2" spans="1:16" ht="16.5" customHeight="1" x14ac:dyDescent="0.15">
      <c r="A2" s="191"/>
      <c r="B2" s="191"/>
      <c r="C2" s="191"/>
      <c r="D2" s="191"/>
      <c r="E2" s="191"/>
      <c r="F2" s="191"/>
      <c r="G2" s="191"/>
      <c r="H2" s="191"/>
      <c r="I2" s="191"/>
      <c r="J2" s="191"/>
      <c r="K2" s="191"/>
      <c r="L2" s="191"/>
      <c r="M2" s="191"/>
      <c r="N2" s="191"/>
      <c r="O2" s="191"/>
      <c r="P2" s="191"/>
    </row>
    <row r="3" spans="1:16" ht="16.5" customHeight="1" x14ac:dyDescent="0.15">
      <c r="A3" s="191"/>
      <c r="B3" s="191"/>
      <c r="C3" s="191"/>
      <c r="D3" s="191"/>
      <c r="E3" s="191"/>
      <c r="F3" s="191"/>
      <c r="G3" s="191"/>
      <c r="H3" s="191"/>
      <c r="I3" s="191"/>
      <c r="J3" s="191"/>
      <c r="K3" s="191"/>
      <c r="L3" s="191"/>
      <c r="M3" s="191"/>
      <c r="N3" s="191"/>
      <c r="O3" s="191"/>
      <c r="P3" s="191"/>
    </row>
    <row r="4" spans="1:16" ht="16.5" customHeight="1" x14ac:dyDescent="0.15">
      <c r="A4" s="191"/>
      <c r="B4" s="191"/>
      <c r="C4" s="191"/>
      <c r="D4" s="191"/>
      <c r="E4" s="191"/>
      <c r="F4" s="191"/>
      <c r="G4" s="191"/>
      <c r="H4" s="191"/>
      <c r="I4" s="191"/>
      <c r="J4" s="191"/>
      <c r="K4" s="191"/>
      <c r="L4" s="191"/>
      <c r="M4" s="191"/>
      <c r="N4" s="191"/>
      <c r="O4" s="191"/>
      <c r="P4" s="191"/>
    </row>
    <row r="5" spans="1:16" ht="16.5" customHeight="1" x14ac:dyDescent="0.15">
      <c r="A5" s="191"/>
      <c r="B5" s="191"/>
      <c r="C5" s="191"/>
      <c r="D5" s="191"/>
      <c r="E5" s="191"/>
      <c r="F5" s="191"/>
      <c r="G5" s="191"/>
      <c r="H5" s="191"/>
      <c r="I5" s="191"/>
      <c r="J5" s="191"/>
      <c r="K5" s="191"/>
      <c r="L5" s="191"/>
      <c r="M5" s="191"/>
      <c r="N5" s="191"/>
      <c r="O5" s="191"/>
      <c r="P5" s="191"/>
    </row>
    <row r="6" spans="1:16" ht="16.5" customHeight="1" x14ac:dyDescent="0.15">
      <c r="A6" s="191"/>
      <c r="B6" s="191"/>
      <c r="C6" s="191"/>
      <c r="D6" s="191"/>
      <c r="E6" s="191"/>
      <c r="F6" s="191"/>
      <c r="G6" s="191"/>
      <c r="H6" s="191"/>
      <c r="I6" s="191"/>
      <c r="J6" s="191"/>
      <c r="K6" s="191"/>
      <c r="L6" s="191"/>
      <c r="M6" s="191"/>
      <c r="N6" s="191"/>
      <c r="O6" s="191"/>
      <c r="P6" s="191"/>
    </row>
    <row r="7" spans="1:16" ht="16.5" customHeight="1" x14ac:dyDescent="0.15">
      <c r="A7" s="191"/>
      <c r="B7" s="191"/>
      <c r="C7" s="191"/>
      <c r="D7" s="191"/>
      <c r="E7" s="191"/>
      <c r="F7" s="191"/>
      <c r="G7" s="191"/>
      <c r="H7" s="191"/>
      <c r="I7" s="191"/>
      <c r="J7" s="191"/>
      <c r="K7" s="191"/>
      <c r="L7" s="191"/>
      <c r="M7" s="191"/>
      <c r="N7" s="191"/>
      <c r="O7" s="191"/>
      <c r="P7" s="191"/>
    </row>
    <row r="8" spans="1:16" ht="16.5" customHeight="1" x14ac:dyDescent="0.15">
      <c r="A8" s="191"/>
      <c r="B8" s="191"/>
      <c r="C8" s="191"/>
      <c r="D8" s="191"/>
      <c r="E8" s="191"/>
      <c r="F8" s="191"/>
      <c r="G8" s="191"/>
      <c r="H8" s="191"/>
      <c r="I8" s="191"/>
      <c r="J8" s="191"/>
      <c r="K8" s="191"/>
      <c r="L8" s="191"/>
      <c r="M8" s="191"/>
      <c r="N8" s="191"/>
      <c r="O8" s="191"/>
      <c r="P8" s="191"/>
    </row>
    <row r="9" spans="1:16" ht="16.5" customHeight="1" x14ac:dyDescent="0.15">
      <c r="A9" s="191"/>
      <c r="B9" s="191"/>
      <c r="C9" s="191"/>
      <c r="D9" s="191"/>
      <c r="E9" s="191"/>
      <c r="F9" s="191"/>
      <c r="G9" s="191"/>
      <c r="H9" s="191"/>
      <c r="I9" s="191"/>
      <c r="J9" s="191"/>
      <c r="K9" s="191"/>
      <c r="L9" s="191"/>
      <c r="M9" s="191"/>
      <c r="N9" s="191"/>
      <c r="O9" s="191"/>
      <c r="P9" s="191"/>
    </row>
    <row r="10" spans="1:16" ht="16.5" customHeight="1" x14ac:dyDescent="0.15">
      <c r="A10" s="191"/>
      <c r="B10" s="191"/>
      <c r="C10" s="191"/>
      <c r="D10" s="191"/>
      <c r="E10" s="191"/>
      <c r="F10" s="191"/>
      <c r="G10" s="191"/>
      <c r="H10" s="191"/>
      <c r="I10" s="191"/>
      <c r="J10" s="191"/>
      <c r="K10" s="191"/>
      <c r="L10" s="191"/>
      <c r="M10" s="191"/>
      <c r="N10" s="191"/>
      <c r="O10" s="191"/>
      <c r="P10" s="191"/>
    </row>
    <row r="11" spans="1:16" ht="16.5" customHeight="1" x14ac:dyDescent="0.15">
      <c r="A11" s="191"/>
      <c r="B11" s="191"/>
      <c r="C11" s="191"/>
      <c r="D11" s="191"/>
      <c r="E11" s="191"/>
      <c r="F11" s="191"/>
      <c r="G11" s="191"/>
      <c r="H11" s="191"/>
      <c r="I11" s="191"/>
      <c r="J11" s="191"/>
      <c r="K11" s="191"/>
      <c r="L11" s="191"/>
      <c r="M11" s="191"/>
      <c r="N11" s="191"/>
      <c r="O11" s="191"/>
      <c r="P11" s="191"/>
    </row>
    <row r="12" spans="1:16" ht="16.5" customHeight="1" x14ac:dyDescent="0.15">
      <c r="A12" s="191"/>
      <c r="B12" s="191"/>
      <c r="C12" s="191"/>
      <c r="D12" s="191"/>
      <c r="E12" s="191"/>
      <c r="F12" s="191"/>
      <c r="G12" s="191"/>
      <c r="H12" s="191"/>
      <c r="I12" s="191"/>
      <c r="J12" s="191"/>
      <c r="K12" s="191"/>
      <c r="L12" s="191"/>
      <c r="M12" s="191"/>
      <c r="N12" s="191"/>
      <c r="O12" s="191"/>
      <c r="P12" s="191"/>
    </row>
    <row r="13" spans="1:16" ht="16.5" customHeight="1" x14ac:dyDescent="0.15">
      <c r="A13" s="191"/>
      <c r="B13" s="191"/>
      <c r="C13" s="191"/>
      <c r="D13" s="191"/>
      <c r="E13" s="191"/>
      <c r="F13" s="191"/>
      <c r="G13" s="191"/>
      <c r="H13" s="191"/>
      <c r="I13" s="191"/>
      <c r="J13" s="191"/>
      <c r="K13" s="191"/>
      <c r="L13" s="191"/>
      <c r="M13" s="191"/>
      <c r="N13" s="191"/>
      <c r="O13" s="191"/>
      <c r="P13" s="191"/>
    </row>
    <row r="14" spans="1:16" ht="16.5" customHeight="1" x14ac:dyDescent="0.15">
      <c r="A14" s="191"/>
      <c r="B14" s="191"/>
      <c r="C14" s="191"/>
      <c r="D14" s="191"/>
      <c r="E14" s="191"/>
      <c r="F14" s="191"/>
      <c r="G14" s="191"/>
      <c r="H14" s="191"/>
      <c r="I14" s="191"/>
      <c r="J14" s="191"/>
      <c r="K14" s="191"/>
      <c r="L14" s="191"/>
      <c r="M14" s="191"/>
      <c r="N14" s="191"/>
      <c r="O14" s="191"/>
      <c r="P14" s="191"/>
    </row>
    <row r="15" spans="1:16" ht="16.5" customHeight="1" x14ac:dyDescent="0.15">
      <c r="A15" s="191"/>
      <c r="B15" s="191"/>
      <c r="C15" s="191"/>
      <c r="D15" s="191"/>
      <c r="E15" s="191"/>
      <c r="F15" s="191"/>
      <c r="G15" s="191"/>
      <c r="H15" s="191"/>
      <c r="I15" s="191"/>
      <c r="J15" s="191"/>
      <c r="K15" s="191"/>
      <c r="L15" s="191"/>
      <c r="M15" s="191"/>
      <c r="N15" s="191"/>
      <c r="O15" s="191"/>
      <c r="P15" s="191"/>
    </row>
    <row r="16" spans="1:16" ht="16.5" customHeight="1" x14ac:dyDescent="0.15">
      <c r="A16" s="191"/>
      <c r="B16" s="191"/>
      <c r="C16" s="191"/>
      <c r="D16" s="191"/>
      <c r="E16" s="191"/>
      <c r="F16" s="191"/>
      <c r="G16" s="191"/>
      <c r="H16" s="191"/>
      <c r="I16" s="191"/>
      <c r="J16" s="191"/>
      <c r="K16" s="191"/>
      <c r="L16" s="191"/>
      <c r="M16" s="191"/>
      <c r="N16" s="191"/>
      <c r="O16" s="191"/>
      <c r="P16" s="191"/>
    </row>
    <row r="17" spans="1:16" ht="16.5" customHeight="1" x14ac:dyDescent="0.15">
      <c r="A17" s="191"/>
      <c r="B17" s="191"/>
      <c r="C17" s="191"/>
      <c r="D17" s="191"/>
      <c r="E17" s="191"/>
      <c r="F17" s="191"/>
      <c r="G17" s="191"/>
      <c r="H17" s="191"/>
      <c r="I17" s="191"/>
      <c r="J17" s="191"/>
      <c r="K17" s="191"/>
      <c r="L17" s="191"/>
      <c r="M17" s="191"/>
      <c r="N17" s="191"/>
      <c r="O17" s="191"/>
      <c r="P17" s="191"/>
    </row>
    <row r="18" spans="1:16" ht="16.5" customHeight="1" x14ac:dyDescent="0.15">
      <c r="A18" s="191"/>
      <c r="B18" s="191"/>
      <c r="C18" s="191"/>
      <c r="D18" s="191"/>
      <c r="E18" s="191"/>
      <c r="F18" s="191"/>
      <c r="G18" s="191"/>
      <c r="H18" s="191"/>
      <c r="I18" s="191"/>
      <c r="J18" s="191"/>
      <c r="K18" s="191"/>
      <c r="L18" s="191"/>
      <c r="M18" s="191"/>
      <c r="N18" s="191"/>
      <c r="O18" s="191"/>
      <c r="P18" s="191"/>
    </row>
    <row r="19" spans="1:16" ht="16.5" customHeight="1" x14ac:dyDescent="0.15">
      <c r="A19" s="191"/>
      <c r="B19" s="191"/>
      <c r="C19" s="191"/>
      <c r="D19" s="191"/>
      <c r="E19" s="191"/>
      <c r="F19" s="191"/>
      <c r="G19" s="191"/>
      <c r="H19" s="191"/>
      <c r="I19" s="191"/>
      <c r="J19" s="191"/>
      <c r="K19" s="191"/>
      <c r="L19" s="191"/>
      <c r="M19" s="191"/>
      <c r="N19" s="191"/>
      <c r="O19" s="191"/>
      <c r="P19" s="191"/>
    </row>
    <row r="20" spans="1:16" ht="16.5" customHeight="1" x14ac:dyDescent="0.15">
      <c r="A20" s="191"/>
      <c r="B20" s="191"/>
      <c r="C20" s="191"/>
      <c r="D20" s="191"/>
      <c r="E20" s="191"/>
      <c r="F20" s="191"/>
      <c r="G20" s="191"/>
      <c r="H20" s="191"/>
      <c r="I20" s="191"/>
      <c r="J20" s="191"/>
      <c r="K20" s="191"/>
      <c r="L20" s="191"/>
      <c r="M20" s="191"/>
      <c r="N20" s="191"/>
      <c r="O20" s="191"/>
      <c r="P20" s="191"/>
    </row>
    <row r="21" spans="1:16" ht="16.5" customHeight="1" x14ac:dyDescent="0.15">
      <c r="A21" s="191"/>
      <c r="B21" s="191"/>
      <c r="C21" s="191"/>
      <c r="D21" s="191"/>
      <c r="E21" s="191"/>
      <c r="F21" s="191"/>
      <c r="G21" s="191"/>
      <c r="H21" s="191"/>
      <c r="I21" s="191"/>
      <c r="J21" s="191"/>
      <c r="K21" s="191"/>
      <c r="L21" s="191"/>
      <c r="M21" s="191"/>
      <c r="N21" s="191"/>
      <c r="O21" s="191"/>
      <c r="P21" s="191"/>
    </row>
    <row r="22" spans="1:16" ht="16.5" customHeight="1" x14ac:dyDescent="0.15">
      <c r="A22" s="191"/>
      <c r="B22" s="191"/>
      <c r="C22" s="191"/>
      <c r="D22" s="191"/>
      <c r="E22" s="191"/>
      <c r="F22" s="191"/>
      <c r="G22" s="191"/>
      <c r="H22" s="191"/>
      <c r="I22" s="191"/>
      <c r="J22" s="191"/>
      <c r="K22" s="191"/>
      <c r="L22" s="191"/>
      <c r="M22" s="191"/>
      <c r="N22" s="191"/>
      <c r="O22" s="191"/>
      <c r="P22" s="191"/>
    </row>
    <row r="23" spans="1:16" ht="16.5" customHeight="1" x14ac:dyDescent="0.15">
      <c r="A23" s="191"/>
      <c r="B23" s="191"/>
      <c r="C23" s="191"/>
      <c r="D23" s="191"/>
      <c r="E23" s="191"/>
      <c r="F23" s="191"/>
      <c r="G23" s="191"/>
      <c r="H23" s="191"/>
      <c r="I23" s="191"/>
      <c r="J23" s="191"/>
      <c r="K23" s="191"/>
      <c r="L23" s="191"/>
      <c r="M23" s="191"/>
      <c r="N23" s="191"/>
      <c r="O23" s="191"/>
      <c r="P23" s="191"/>
    </row>
    <row r="24" spans="1:16" ht="16.5" customHeight="1" x14ac:dyDescent="0.15">
      <c r="A24" s="191"/>
      <c r="B24" s="191"/>
      <c r="C24" s="191"/>
      <c r="D24" s="191"/>
      <c r="E24" s="191"/>
      <c r="F24" s="191"/>
      <c r="G24" s="191"/>
      <c r="H24" s="191"/>
      <c r="I24" s="191"/>
      <c r="J24" s="191"/>
      <c r="K24" s="191"/>
      <c r="L24" s="191"/>
      <c r="M24" s="191"/>
      <c r="N24" s="191"/>
      <c r="O24" s="191"/>
      <c r="P24" s="191"/>
    </row>
    <row r="25" spans="1:16" ht="16.5" customHeight="1" x14ac:dyDescent="0.15">
      <c r="A25" s="191"/>
      <c r="B25" s="191"/>
      <c r="C25" s="191"/>
      <c r="D25" s="191"/>
      <c r="E25" s="191"/>
      <c r="F25" s="191"/>
      <c r="G25" s="191"/>
      <c r="H25" s="191"/>
      <c r="I25" s="191"/>
      <c r="J25" s="191"/>
      <c r="K25" s="191"/>
      <c r="L25" s="191"/>
      <c r="M25" s="191"/>
      <c r="N25" s="191"/>
      <c r="O25" s="191"/>
      <c r="P25" s="191"/>
    </row>
    <row r="26" spans="1:16" ht="16.5" customHeight="1" x14ac:dyDescent="0.15">
      <c r="A26" s="191"/>
      <c r="B26" s="191"/>
      <c r="C26" s="191"/>
      <c r="D26" s="191"/>
      <c r="E26" s="191"/>
      <c r="F26" s="191"/>
      <c r="G26" s="191"/>
      <c r="H26" s="191"/>
      <c r="I26" s="191"/>
      <c r="J26" s="191"/>
      <c r="K26" s="191"/>
      <c r="L26" s="191"/>
      <c r="M26" s="191"/>
      <c r="N26" s="191"/>
      <c r="O26" s="191"/>
      <c r="P26" s="191"/>
    </row>
    <row r="27" spans="1:16" ht="16.5" customHeight="1" x14ac:dyDescent="0.15">
      <c r="A27" s="191"/>
      <c r="B27" s="191"/>
      <c r="C27" s="191"/>
      <c r="D27" s="191"/>
      <c r="E27" s="191"/>
      <c r="F27" s="191"/>
      <c r="G27" s="191"/>
      <c r="H27" s="191"/>
      <c r="I27" s="191"/>
      <c r="J27" s="191"/>
      <c r="K27" s="191"/>
      <c r="L27" s="191"/>
      <c r="M27" s="191"/>
      <c r="N27" s="191"/>
      <c r="O27" s="191"/>
      <c r="P27" s="191"/>
    </row>
    <row r="28" spans="1:16" ht="16.5" customHeight="1" x14ac:dyDescent="0.15">
      <c r="A28" s="191"/>
      <c r="B28" s="191"/>
      <c r="C28" s="191"/>
      <c r="D28" s="191"/>
      <c r="E28" s="191"/>
      <c r="F28" s="191"/>
      <c r="G28" s="191"/>
      <c r="H28" s="191"/>
      <c r="I28" s="191"/>
      <c r="J28" s="191"/>
      <c r="K28" s="191"/>
      <c r="L28" s="191"/>
      <c r="M28" s="191"/>
      <c r="N28" s="191"/>
      <c r="O28" s="191"/>
      <c r="P28" s="191"/>
    </row>
    <row r="29" spans="1:16" ht="16.5" customHeight="1" x14ac:dyDescent="0.15">
      <c r="A29" s="191"/>
      <c r="B29" s="191"/>
      <c r="C29" s="191"/>
      <c r="D29" s="191"/>
      <c r="E29" s="191"/>
      <c r="F29" s="191"/>
      <c r="G29" s="191"/>
      <c r="H29" s="191"/>
      <c r="I29" s="191"/>
      <c r="J29" s="191"/>
      <c r="K29" s="191"/>
      <c r="L29" s="191"/>
      <c r="M29" s="191"/>
      <c r="N29" s="191"/>
      <c r="O29" s="191"/>
      <c r="P29" s="191"/>
    </row>
    <row r="30" spans="1:16" ht="16.5" customHeight="1" x14ac:dyDescent="0.15">
      <c r="A30" s="191"/>
      <c r="B30" s="191"/>
      <c r="C30" s="191"/>
      <c r="D30" s="191"/>
      <c r="E30" s="191"/>
      <c r="F30" s="191"/>
      <c r="G30" s="191"/>
      <c r="H30" s="191"/>
      <c r="I30" s="191"/>
      <c r="J30" s="191"/>
      <c r="K30" s="191"/>
      <c r="L30" s="191"/>
      <c r="M30" s="191"/>
      <c r="N30" s="191"/>
      <c r="O30" s="191"/>
      <c r="P30" s="191"/>
    </row>
    <row r="31" spans="1:16" ht="16.5" customHeight="1" x14ac:dyDescent="0.15">
      <c r="A31" s="191"/>
      <c r="B31" s="191"/>
      <c r="C31" s="191"/>
      <c r="D31" s="191"/>
      <c r="E31" s="191"/>
      <c r="F31" s="191"/>
      <c r="G31" s="191"/>
      <c r="H31" s="191"/>
      <c r="I31" s="191"/>
      <c r="J31" s="191"/>
      <c r="K31" s="191"/>
      <c r="L31" s="191"/>
      <c r="M31" s="191"/>
      <c r="N31" s="191"/>
      <c r="O31" s="191"/>
      <c r="P31" s="191"/>
    </row>
    <row r="32" spans="1:16" ht="31.5" customHeight="1" x14ac:dyDescent="0.15">
      <c r="A32" s="191"/>
      <c r="B32" s="191"/>
      <c r="C32" s="191"/>
      <c r="D32" s="191"/>
      <c r="E32" s="191"/>
      <c r="F32" s="191"/>
      <c r="G32" s="191"/>
      <c r="H32" s="191"/>
      <c r="I32" s="191"/>
      <c r="J32" s="186" t="s">
        <v>4</v>
      </c>
      <c r="K32" s="191"/>
      <c r="L32" s="191"/>
      <c r="M32" s="191"/>
      <c r="N32" s="191"/>
      <c r="O32" s="191"/>
      <c r="P32" s="191"/>
    </row>
    <row r="33" spans="1:16" ht="39" customHeight="1" x14ac:dyDescent="0.2">
      <c r="A33" s="191"/>
      <c r="B33" s="192" t="s">
        <v>14</v>
      </c>
      <c r="C33" s="198"/>
      <c r="D33" s="198"/>
      <c r="E33" s="200" t="s">
        <v>17</v>
      </c>
      <c r="F33" s="201" t="s">
        <v>443</v>
      </c>
      <c r="G33" s="206" t="s">
        <v>530</v>
      </c>
      <c r="H33" s="206" t="s">
        <v>531</v>
      </c>
      <c r="I33" s="206" t="s">
        <v>532</v>
      </c>
      <c r="J33" s="210" t="s">
        <v>533</v>
      </c>
      <c r="K33" s="191"/>
      <c r="L33" s="191"/>
      <c r="M33" s="191"/>
      <c r="N33" s="191"/>
      <c r="O33" s="191"/>
      <c r="P33" s="191"/>
    </row>
    <row r="34" spans="1:16" ht="39" customHeight="1" x14ac:dyDescent="0.15">
      <c r="A34" s="191"/>
      <c r="B34" s="193"/>
      <c r="C34" s="1034" t="s">
        <v>450</v>
      </c>
      <c r="D34" s="1034"/>
      <c r="E34" s="1035"/>
      <c r="F34" s="202">
        <v>4.78</v>
      </c>
      <c r="G34" s="207">
        <v>0.95</v>
      </c>
      <c r="H34" s="207">
        <v>0.91</v>
      </c>
      <c r="I34" s="207">
        <v>1.58</v>
      </c>
      <c r="J34" s="211">
        <v>5.3</v>
      </c>
      <c r="K34" s="191"/>
      <c r="L34" s="191"/>
      <c r="M34" s="191"/>
      <c r="N34" s="191"/>
      <c r="O34" s="191"/>
      <c r="P34" s="191"/>
    </row>
    <row r="35" spans="1:16" ht="39" customHeight="1" x14ac:dyDescent="0.15">
      <c r="A35" s="191"/>
      <c r="B35" s="194"/>
      <c r="C35" s="1030" t="s">
        <v>461</v>
      </c>
      <c r="D35" s="1030"/>
      <c r="E35" s="1031"/>
      <c r="F35" s="203">
        <v>4.7699999999999996</v>
      </c>
      <c r="G35" s="208">
        <v>2.5099999999999998</v>
      </c>
      <c r="H35" s="208">
        <v>3.17</v>
      </c>
      <c r="I35" s="208">
        <v>3.88</v>
      </c>
      <c r="J35" s="212">
        <v>4.4800000000000004</v>
      </c>
      <c r="K35" s="191"/>
      <c r="L35" s="191"/>
      <c r="M35" s="191"/>
      <c r="N35" s="191"/>
      <c r="O35" s="191"/>
      <c r="P35" s="191"/>
    </row>
    <row r="36" spans="1:16" ht="39" customHeight="1" x14ac:dyDescent="0.15">
      <c r="A36" s="191"/>
      <c r="B36" s="194"/>
      <c r="C36" s="1030" t="s">
        <v>207</v>
      </c>
      <c r="D36" s="1030"/>
      <c r="E36" s="1031"/>
      <c r="F36" s="203">
        <v>0.22</v>
      </c>
      <c r="G36" s="208">
        <v>0.8</v>
      </c>
      <c r="H36" s="208">
        <v>0.3</v>
      </c>
      <c r="I36" s="208">
        <v>0.42</v>
      </c>
      <c r="J36" s="212">
        <v>2.48</v>
      </c>
      <c r="K36" s="191"/>
      <c r="L36" s="191"/>
      <c r="M36" s="191"/>
      <c r="N36" s="191"/>
      <c r="O36" s="191"/>
      <c r="P36" s="191"/>
    </row>
    <row r="37" spans="1:16" ht="39" customHeight="1" x14ac:dyDescent="0.15">
      <c r="A37" s="191"/>
      <c r="B37" s="194"/>
      <c r="C37" s="1030" t="s">
        <v>464</v>
      </c>
      <c r="D37" s="1030"/>
      <c r="E37" s="1031"/>
      <c r="F37" s="203">
        <v>0</v>
      </c>
      <c r="G37" s="208">
        <v>0</v>
      </c>
      <c r="H37" s="208">
        <v>0</v>
      </c>
      <c r="I37" s="208">
        <v>0</v>
      </c>
      <c r="J37" s="212">
        <v>1.1299999999999999</v>
      </c>
      <c r="K37" s="191"/>
      <c r="L37" s="191"/>
      <c r="M37" s="191"/>
      <c r="N37" s="191"/>
      <c r="O37" s="191"/>
      <c r="P37" s="191"/>
    </row>
    <row r="38" spans="1:16" ht="39" customHeight="1" x14ac:dyDescent="0.15">
      <c r="A38" s="191"/>
      <c r="B38" s="194"/>
      <c r="C38" s="1030" t="s">
        <v>51</v>
      </c>
      <c r="D38" s="1030"/>
      <c r="E38" s="1031"/>
      <c r="F38" s="203">
        <v>0</v>
      </c>
      <c r="G38" s="208">
        <v>0</v>
      </c>
      <c r="H38" s="208">
        <v>0</v>
      </c>
      <c r="I38" s="208">
        <v>0.03</v>
      </c>
      <c r="J38" s="212">
        <v>0.77</v>
      </c>
      <c r="K38" s="191"/>
      <c r="L38" s="191"/>
      <c r="M38" s="191"/>
      <c r="N38" s="191"/>
      <c r="O38" s="191"/>
      <c r="P38" s="191"/>
    </row>
    <row r="39" spans="1:16" ht="39" customHeight="1" x14ac:dyDescent="0.15">
      <c r="A39" s="191"/>
      <c r="B39" s="194"/>
      <c r="C39" s="1030" t="s">
        <v>109</v>
      </c>
      <c r="D39" s="1030"/>
      <c r="E39" s="1031"/>
      <c r="F39" s="203">
        <v>0</v>
      </c>
      <c r="G39" s="208">
        <v>0.04</v>
      </c>
      <c r="H39" s="208">
        <v>0.06</v>
      </c>
      <c r="I39" s="208">
        <v>0</v>
      </c>
      <c r="J39" s="212">
        <v>0.59</v>
      </c>
      <c r="K39" s="191"/>
      <c r="L39" s="191"/>
      <c r="M39" s="191"/>
      <c r="N39" s="191"/>
      <c r="O39" s="191"/>
      <c r="P39" s="191"/>
    </row>
    <row r="40" spans="1:16" ht="39" customHeight="1" x14ac:dyDescent="0.15">
      <c r="A40" s="191"/>
      <c r="B40" s="194"/>
      <c r="C40" s="1030" t="s">
        <v>459</v>
      </c>
      <c r="D40" s="1030"/>
      <c r="E40" s="1031"/>
      <c r="F40" s="203">
        <v>0.05</v>
      </c>
      <c r="G40" s="208">
        <v>0.03</v>
      </c>
      <c r="H40" s="208">
        <v>0.04</v>
      </c>
      <c r="I40" s="208">
        <v>0.08</v>
      </c>
      <c r="J40" s="212">
        <v>0.41</v>
      </c>
      <c r="K40" s="191"/>
      <c r="L40" s="191"/>
      <c r="M40" s="191"/>
      <c r="N40" s="191"/>
      <c r="O40" s="191"/>
      <c r="P40" s="191"/>
    </row>
    <row r="41" spans="1:16" ht="39" customHeight="1" x14ac:dyDescent="0.15">
      <c r="A41" s="191"/>
      <c r="B41" s="194"/>
      <c r="C41" s="1030" t="s">
        <v>465</v>
      </c>
      <c r="D41" s="1030"/>
      <c r="E41" s="1031"/>
      <c r="F41" s="203">
        <v>0</v>
      </c>
      <c r="G41" s="208">
        <v>0</v>
      </c>
      <c r="H41" s="208">
        <v>0</v>
      </c>
      <c r="I41" s="208">
        <v>0</v>
      </c>
      <c r="J41" s="212">
        <v>0.13</v>
      </c>
      <c r="K41" s="191"/>
      <c r="L41" s="191"/>
      <c r="M41" s="191"/>
      <c r="N41" s="191"/>
      <c r="O41" s="191"/>
      <c r="P41" s="191"/>
    </row>
    <row r="42" spans="1:16" ht="39" customHeight="1" x14ac:dyDescent="0.15">
      <c r="A42" s="191"/>
      <c r="B42" s="195"/>
      <c r="C42" s="1030" t="s">
        <v>536</v>
      </c>
      <c r="D42" s="1030"/>
      <c r="E42" s="1031"/>
      <c r="F42" s="203" t="s">
        <v>202</v>
      </c>
      <c r="G42" s="208" t="s">
        <v>202</v>
      </c>
      <c r="H42" s="208" t="s">
        <v>202</v>
      </c>
      <c r="I42" s="208" t="s">
        <v>202</v>
      </c>
      <c r="J42" s="212" t="s">
        <v>202</v>
      </c>
      <c r="K42" s="191"/>
      <c r="L42" s="191"/>
      <c r="M42" s="191"/>
      <c r="N42" s="191"/>
      <c r="O42" s="191"/>
      <c r="P42" s="191"/>
    </row>
    <row r="43" spans="1:16" ht="39" customHeight="1" x14ac:dyDescent="0.15">
      <c r="A43" s="191"/>
      <c r="B43" s="196"/>
      <c r="C43" s="1032" t="s">
        <v>492</v>
      </c>
      <c r="D43" s="1032"/>
      <c r="E43" s="1033"/>
      <c r="F43" s="204">
        <v>0.12</v>
      </c>
      <c r="G43" s="209">
        <v>0.12</v>
      </c>
      <c r="H43" s="209">
        <v>0.14000000000000001</v>
      </c>
      <c r="I43" s="209">
        <v>0.11</v>
      </c>
      <c r="J43" s="213">
        <v>0.12</v>
      </c>
      <c r="K43" s="191"/>
      <c r="L43" s="191"/>
      <c r="M43" s="191"/>
      <c r="N43" s="191"/>
      <c r="O43" s="191"/>
      <c r="P43" s="191"/>
    </row>
    <row r="44" spans="1:16" ht="39" customHeight="1" x14ac:dyDescent="0.15">
      <c r="A44" s="191"/>
      <c r="B44" s="197" t="s">
        <v>18</v>
      </c>
      <c r="C44" s="199"/>
      <c r="D44" s="199"/>
      <c r="E44" s="199"/>
      <c r="F44" s="205"/>
      <c r="G44" s="205"/>
      <c r="H44" s="205"/>
      <c r="I44" s="205"/>
      <c r="J44" s="205"/>
      <c r="K44" s="191"/>
      <c r="L44" s="191"/>
      <c r="M44" s="191"/>
      <c r="N44" s="191"/>
      <c r="O44" s="191"/>
      <c r="P44" s="191"/>
    </row>
    <row r="45" spans="1:16" ht="17.25" x14ac:dyDescent="0.15">
      <c r="A45" s="191"/>
      <c r="B45" s="191"/>
      <c r="C45" s="191"/>
      <c r="D45" s="191"/>
      <c r="E45" s="191"/>
      <c r="F45" s="191"/>
      <c r="G45" s="191"/>
      <c r="H45" s="191"/>
      <c r="I45" s="191"/>
      <c r="J45" s="191"/>
      <c r="K45" s="191"/>
      <c r="L45" s="191"/>
      <c r="M45" s="191"/>
      <c r="N45" s="191"/>
      <c r="O45" s="191"/>
      <c r="P45" s="191"/>
    </row>
  </sheetData>
  <sheetProtection algorithmName="SHA-512" hashValue="jmapoEgVqGeIJrN2/X2Fmw6QpV9OJV9lpkVpv//6WiOsTKIjw9diOi4QDkRtOHKiibaMeQ6z4Hbfkb8vPoxF/Q==" saltValue="EXfcsNWTuqBbi+04FFRH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U62"/>
  <sheetViews>
    <sheetView showGridLines="0" topLeftCell="I1048576" zoomScaleSheetLayoutView="55" workbookViewId="0">
      <selection activeCell="AN65" sqref="AN65:DC69"/>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90"/>
      <c r="B1" s="90"/>
      <c r="C1" s="90"/>
      <c r="D1" s="90"/>
      <c r="E1" s="90"/>
      <c r="F1" s="90"/>
      <c r="G1" s="90"/>
      <c r="H1" s="90"/>
      <c r="I1" s="90"/>
      <c r="J1" s="90"/>
      <c r="K1" s="90"/>
      <c r="L1" s="90"/>
      <c r="M1" s="90"/>
      <c r="N1" s="90"/>
      <c r="O1" s="90"/>
      <c r="P1" s="90"/>
      <c r="Q1" s="90"/>
      <c r="R1" s="90"/>
      <c r="S1" s="90"/>
      <c r="T1" s="90"/>
      <c r="U1" s="90"/>
    </row>
    <row r="2" spans="1:21" ht="13.5" customHeight="1" x14ac:dyDescent="0.15">
      <c r="A2" s="90"/>
      <c r="B2" s="90"/>
      <c r="C2" s="90"/>
      <c r="D2" s="90"/>
      <c r="E2" s="90"/>
      <c r="F2" s="90"/>
      <c r="G2" s="90"/>
      <c r="H2" s="90"/>
      <c r="I2" s="90"/>
      <c r="J2" s="90"/>
      <c r="K2" s="90"/>
      <c r="L2" s="90"/>
      <c r="M2" s="90"/>
      <c r="N2" s="90"/>
      <c r="O2" s="90"/>
      <c r="P2" s="90"/>
      <c r="Q2" s="90"/>
      <c r="R2" s="90"/>
      <c r="S2" s="90"/>
      <c r="T2" s="90"/>
      <c r="U2" s="90"/>
    </row>
    <row r="3" spans="1:21" ht="13.5" customHeight="1" x14ac:dyDescent="0.15">
      <c r="A3" s="90"/>
      <c r="B3" s="90"/>
      <c r="C3" s="90"/>
      <c r="D3" s="90"/>
      <c r="E3" s="90"/>
      <c r="F3" s="90"/>
      <c r="G3" s="90"/>
      <c r="H3" s="90"/>
      <c r="I3" s="90"/>
      <c r="J3" s="90"/>
      <c r="K3" s="90"/>
      <c r="L3" s="90"/>
      <c r="M3" s="90"/>
      <c r="N3" s="90"/>
      <c r="O3" s="90"/>
      <c r="P3" s="90"/>
      <c r="Q3" s="90"/>
      <c r="R3" s="90"/>
      <c r="S3" s="90"/>
      <c r="T3" s="90"/>
      <c r="U3" s="90"/>
    </row>
    <row r="4" spans="1:21" ht="13.5" customHeight="1" x14ac:dyDescent="0.15">
      <c r="A4" s="90"/>
      <c r="B4" s="90"/>
      <c r="C4" s="90"/>
      <c r="D4" s="90"/>
      <c r="E4" s="90"/>
      <c r="F4" s="90"/>
      <c r="G4" s="90"/>
      <c r="H4" s="90"/>
      <c r="I4" s="90"/>
      <c r="J4" s="90"/>
      <c r="K4" s="90"/>
      <c r="L4" s="90"/>
      <c r="M4" s="90"/>
      <c r="N4" s="90"/>
      <c r="O4" s="90"/>
      <c r="P4" s="90"/>
      <c r="Q4" s="90"/>
      <c r="R4" s="90"/>
      <c r="S4" s="90"/>
      <c r="T4" s="90"/>
      <c r="U4" s="90"/>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ht="13.5" customHeight="1" x14ac:dyDescent="0.15">
      <c r="A6" s="90"/>
      <c r="B6" s="90"/>
      <c r="C6" s="90"/>
      <c r="D6" s="90"/>
      <c r="E6" s="90"/>
      <c r="F6" s="90"/>
      <c r="G6" s="90"/>
      <c r="H6" s="90"/>
      <c r="I6" s="90"/>
      <c r="J6" s="90"/>
      <c r="K6" s="90"/>
      <c r="L6" s="90"/>
      <c r="M6" s="90"/>
      <c r="N6" s="90"/>
      <c r="O6" s="90"/>
      <c r="P6" s="90"/>
      <c r="Q6" s="90"/>
      <c r="R6" s="90"/>
      <c r="S6" s="90"/>
      <c r="T6" s="90"/>
      <c r="U6" s="90"/>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ht="13.5" customHeight="1" x14ac:dyDescent="0.15">
      <c r="A8" s="90"/>
      <c r="B8" s="90"/>
      <c r="C8" s="90"/>
      <c r="D8" s="90"/>
      <c r="E8" s="90"/>
      <c r="F8" s="90"/>
      <c r="G8" s="90"/>
      <c r="H8" s="90"/>
      <c r="I8" s="90"/>
      <c r="J8" s="90"/>
      <c r="K8" s="90"/>
      <c r="L8" s="90"/>
      <c r="M8" s="90"/>
      <c r="N8" s="90"/>
      <c r="O8" s="90"/>
      <c r="P8" s="90"/>
      <c r="Q8" s="90"/>
      <c r="R8" s="90"/>
      <c r="S8" s="90"/>
      <c r="T8" s="90"/>
      <c r="U8" s="90"/>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ht="13.5" customHeight="1" x14ac:dyDescent="0.15">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15">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15">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15">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15">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15">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15">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15">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15">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15">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15">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15">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15">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15">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15">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15">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15">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15">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15">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15">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15">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15">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15">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15">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15">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15">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15">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15">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15">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15">
      <c r="A43" s="90"/>
      <c r="B43" s="90"/>
      <c r="C43" s="90"/>
      <c r="D43" s="90"/>
      <c r="E43" s="90"/>
      <c r="F43" s="90"/>
      <c r="G43" s="90"/>
      <c r="H43" s="90"/>
      <c r="I43" s="90"/>
      <c r="J43" s="90"/>
      <c r="K43" s="90"/>
      <c r="L43" s="90"/>
      <c r="M43" s="90"/>
      <c r="N43" s="90"/>
      <c r="O43" s="248" t="s">
        <v>22</v>
      </c>
      <c r="P43" s="90"/>
      <c r="Q43" s="90"/>
      <c r="R43" s="90"/>
      <c r="S43" s="90"/>
      <c r="T43" s="90"/>
      <c r="U43" s="90"/>
    </row>
    <row r="44" spans="1:21" ht="30.75" customHeight="1" x14ac:dyDescent="0.15">
      <c r="A44" s="90"/>
      <c r="B44" s="214" t="s">
        <v>26</v>
      </c>
      <c r="C44" s="220"/>
      <c r="D44" s="220"/>
      <c r="E44" s="228"/>
      <c r="F44" s="228"/>
      <c r="G44" s="228"/>
      <c r="H44" s="228"/>
      <c r="I44" s="228"/>
      <c r="J44" s="231" t="s">
        <v>17</v>
      </c>
      <c r="K44" s="233" t="s">
        <v>443</v>
      </c>
      <c r="L44" s="241" t="s">
        <v>530</v>
      </c>
      <c r="M44" s="241" t="s">
        <v>531</v>
      </c>
      <c r="N44" s="241" t="s">
        <v>532</v>
      </c>
      <c r="O44" s="249" t="s">
        <v>533</v>
      </c>
      <c r="P44" s="90"/>
      <c r="Q44" s="90"/>
      <c r="R44" s="90"/>
      <c r="S44" s="90"/>
      <c r="T44" s="90"/>
      <c r="U44" s="90"/>
    </row>
    <row r="45" spans="1:21" ht="30.75" customHeight="1" x14ac:dyDescent="0.15">
      <c r="A45" s="90"/>
      <c r="B45" s="1046" t="s">
        <v>27</v>
      </c>
      <c r="C45" s="1047"/>
      <c r="D45" s="223"/>
      <c r="E45" s="1060" t="s">
        <v>25</v>
      </c>
      <c r="F45" s="1060"/>
      <c r="G45" s="1060"/>
      <c r="H45" s="1060"/>
      <c r="I45" s="1060"/>
      <c r="J45" s="1061"/>
      <c r="K45" s="234">
        <v>2232</v>
      </c>
      <c r="L45" s="242">
        <v>2318</v>
      </c>
      <c r="M45" s="242">
        <v>2314</v>
      </c>
      <c r="N45" s="242">
        <v>2246</v>
      </c>
      <c r="O45" s="250">
        <v>2072</v>
      </c>
      <c r="P45" s="90"/>
      <c r="Q45" s="90"/>
      <c r="R45" s="90"/>
      <c r="S45" s="90"/>
      <c r="T45" s="90"/>
      <c r="U45" s="90"/>
    </row>
    <row r="46" spans="1:21" ht="30.75" customHeight="1" x14ac:dyDescent="0.15">
      <c r="A46" s="90"/>
      <c r="B46" s="1048"/>
      <c r="C46" s="1049"/>
      <c r="D46" s="224"/>
      <c r="E46" s="1052" t="s">
        <v>30</v>
      </c>
      <c r="F46" s="1052"/>
      <c r="G46" s="1052"/>
      <c r="H46" s="1052"/>
      <c r="I46" s="1052"/>
      <c r="J46" s="1053"/>
      <c r="K46" s="235" t="s">
        <v>202</v>
      </c>
      <c r="L46" s="243" t="s">
        <v>202</v>
      </c>
      <c r="M46" s="243" t="s">
        <v>202</v>
      </c>
      <c r="N46" s="243" t="s">
        <v>202</v>
      </c>
      <c r="O46" s="251" t="s">
        <v>202</v>
      </c>
      <c r="P46" s="90"/>
      <c r="Q46" s="90"/>
      <c r="R46" s="90"/>
      <c r="S46" s="90"/>
      <c r="T46" s="90"/>
      <c r="U46" s="90"/>
    </row>
    <row r="47" spans="1:21" ht="30.75" customHeight="1" x14ac:dyDescent="0.15">
      <c r="A47" s="90"/>
      <c r="B47" s="1048"/>
      <c r="C47" s="1049"/>
      <c r="D47" s="224"/>
      <c r="E47" s="1052" t="s">
        <v>33</v>
      </c>
      <c r="F47" s="1052"/>
      <c r="G47" s="1052"/>
      <c r="H47" s="1052"/>
      <c r="I47" s="1052"/>
      <c r="J47" s="1053"/>
      <c r="K47" s="235" t="s">
        <v>202</v>
      </c>
      <c r="L47" s="243" t="s">
        <v>202</v>
      </c>
      <c r="M47" s="243" t="s">
        <v>202</v>
      </c>
      <c r="N47" s="243" t="s">
        <v>202</v>
      </c>
      <c r="O47" s="251" t="s">
        <v>202</v>
      </c>
      <c r="P47" s="90"/>
      <c r="Q47" s="90"/>
      <c r="R47" s="90"/>
      <c r="S47" s="90"/>
      <c r="T47" s="90"/>
      <c r="U47" s="90"/>
    </row>
    <row r="48" spans="1:21" ht="30.75" customHeight="1" x14ac:dyDescent="0.15">
      <c r="A48" s="90"/>
      <c r="B48" s="1048"/>
      <c r="C48" s="1049"/>
      <c r="D48" s="224"/>
      <c r="E48" s="1052" t="s">
        <v>39</v>
      </c>
      <c r="F48" s="1052"/>
      <c r="G48" s="1052"/>
      <c r="H48" s="1052"/>
      <c r="I48" s="1052"/>
      <c r="J48" s="1053"/>
      <c r="K48" s="235">
        <v>458</v>
      </c>
      <c r="L48" s="243">
        <v>438</v>
      </c>
      <c r="M48" s="243">
        <v>416</v>
      </c>
      <c r="N48" s="243">
        <v>382</v>
      </c>
      <c r="O48" s="251">
        <v>429</v>
      </c>
      <c r="P48" s="90"/>
      <c r="Q48" s="90"/>
      <c r="R48" s="90"/>
      <c r="S48" s="90"/>
      <c r="T48" s="90"/>
      <c r="U48" s="90"/>
    </row>
    <row r="49" spans="1:21" ht="30.75" customHeight="1" x14ac:dyDescent="0.15">
      <c r="A49" s="90"/>
      <c r="B49" s="1048"/>
      <c r="C49" s="1049"/>
      <c r="D49" s="224"/>
      <c r="E49" s="1052" t="s">
        <v>2</v>
      </c>
      <c r="F49" s="1052"/>
      <c r="G49" s="1052"/>
      <c r="H49" s="1052"/>
      <c r="I49" s="1052"/>
      <c r="J49" s="1053"/>
      <c r="K49" s="235">
        <v>30</v>
      </c>
      <c r="L49" s="243">
        <v>32</v>
      </c>
      <c r="M49" s="243">
        <v>72</v>
      </c>
      <c r="N49" s="243">
        <v>136</v>
      </c>
      <c r="O49" s="251">
        <v>136</v>
      </c>
      <c r="P49" s="90"/>
      <c r="Q49" s="90"/>
      <c r="R49" s="90"/>
      <c r="S49" s="90"/>
      <c r="T49" s="90"/>
      <c r="U49" s="90"/>
    </row>
    <row r="50" spans="1:21" ht="30.75" customHeight="1" x14ac:dyDescent="0.15">
      <c r="A50" s="90"/>
      <c r="B50" s="1048"/>
      <c r="C50" s="1049"/>
      <c r="D50" s="224"/>
      <c r="E50" s="1052" t="s">
        <v>41</v>
      </c>
      <c r="F50" s="1052"/>
      <c r="G50" s="1052"/>
      <c r="H50" s="1052"/>
      <c r="I50" s="1052"/>
      <c r="J50" s="1053"/>
      <c r="K50" s="235">
        <v>6</v>
      </c>
      <c r="L50" s="243" t="s">
        <v>202</v>
      </c>
      <c r="M50" s="243" t="s">
        <v>202</v>
      </c>
      <c r="N50" s="243" t="s">
        <v>202</v>
      </c>
      <c r="O50" s="251" t="s">
        <v>202</v>
      </c>
      <c r="P50" s="90"/>
      <c r="Q50" s="90"/>
      <c r="R50" s="90"/>
      <c r="S50" s="90"/>
      <c r="T50" s="90"/>
      <c r="U50" s="90"/>
    </row>
    <row r="51" spans="1:21" ht="30.75" customHeight="1" x14ac:dyDescent="0.15">
      <c r="A51" s="90"/>
      <c r="B51" s="1050"/>
      <c r="C51" s="1051"/>
      <c r="D51" s="225"/>
      <c r="E51" s="1052" t="s">
        <v>48</v>
      </c>
      <c r="F51" s="1052"/>
      <c r="G51" s="1052"/>
      <c r="H51" s="1052"/>
      <c r="I51" s="1052"/>
      <c r="J51" s="1053"/>
      <c r="K51" s="235" t="s">
        <v>202</v>
      </c>
      <c r="L51" s="243" t="s">
        <v>202</v>
      </c>
      <c r="M51" s="243" t="s">
        <v>202</v>
      </c>
      <c r="N51" s="243" t="s">
        <v>202</v>
      </c>
      <c r="O51" s="251" t="s">
        <v>202</v>
      </c>
      <c r="P51" s="90"/>
      <c r="Q51" s="90"/>
      <c r="R51" s="90"/>
      <c r="S51" s="90"/>
      <c r="T51" s="90"/>
      <c r="U51" s="90"/>
    </row>
    <row r="52" spans="1:21" ht="30.75" customHeight="1" x14ac:dyDescent="0.15">
      <c r="A52" s="90"/>
      <c r="B52" s="1054" t="s">
        <v>50</v>
      </c>
      <c r="C52" s="1055"/>
      <c r="D52" s="225"/>
      <c r="E52" s="1052" t="s">
        <v>52</v>
      </c>
      <c r="F52" s="1052"/>
      <c r="G52" s="1052"/>
      <c r="H52" s="1052"/>
      <c r="I52" s="1052"/>
      <c r="J52" s="1053"/>
      <c r="K52" s="235">
        <v>2016</v>
      </c>
      <c r="L52" s="243">
        <v>2041</v>
      </c>
      <c r="M52" s="243">
        <v>1982</v>
      </c>
      <c r="N52" s="243">
        <v>1952</v>
      </c>
      <c r="O52" s="251">
        <v>1836</v>
      </c>
      <c r="P52" s="90"/>
      <c r="Q52" s="90"/>
      <c r="R52" s="90"/>
      <c r="S52" s="90"/>
      <c r="T52" s="90"/>
      <c r="U52" s="90"/>
    </row>
    <row r="53" spans="1:21" ht="30.75" customHeight="1" x14ac:dyDescent="0.15">
      <c r="A53" s="90"/>
      <c r="B53" s="1056" t="s">
        <v>53</v>
      </c>
      <c r="C53" s="1057"/>
      <c r="D53" s="226"/>
      <c r="E53" s="1058" t="s">
        <v>56</v>
      </c>
      <c r="F53" s="1058"/>
      <c r="G53" s="1058"/>
      <c r="H53" s="1058"/>
      <c r="I53" s="1058"/>
      <c r="J53" s="1059"/>
      <c r="K53" s="236">
        <v>710</v>
      </c>
      <c r="L53" s="244">
        <v>747</v>
      </c>
      <c r="M53" s="244">
        <v>820</v>
      </c>
      <c r="N53" s="244">
        <v>812</v>
      </c>
      <c r="O53" s="252">
        <v>801</v>
      </c>
      <c r="P53" s="90"/>
      <c r="Q53" s="90"/>
      <c r="R53" s="90"/>
      <c r="S53" s="90"/>
      <c r="T53" s="90"/>
      <c r="U53" s="90"/>
    </row>
    <row r="54" spans="1:21" ht="24" customHeight="1" x14ac:dyDescent="0.15">
      <c r="A54" s="90"/>
      <c r="B54" s="215" t="s">
        <v>63</v>
      </c>
      <c r="C54" s="90"/>
      <c r="D54" s="90"/>
      <c r="E54" s="90"/>
      <c r="F54" s="90"/>
      <c r="G54" s="90"/>
      <c r="H54" s="90"/>
      <c r="I54" s="90"/>
      <c r="J54" s="90"/>
      <c r="K54" s="90"/>
      <c r="L54" s="90"/>
      <c r="M54" s="90"/>
      <c r="N54" s="90"/>
      <c r="O54" s="90"/>
      <c r="P54" s="90"/>
      <c r="Q54" s="90"/>
      <c r="R54" s="90"/>
      <c r="S54" s="90"/>
      <c r="T54" s="90"/>
      <c r="U54" s="90"/>
    </row>
    <row r="55" spans="1:21" ht="24" customHeight="1" x14ac:dyDescent="0.15">
      <c r="A55" s="90"/>
      <c r="B55" s="216" t="s">
        <v>7</v>
      </c>
      <c r="C55" s="221"/>
      <c r="D55" s="221"/>
      <c r="E55" s="221"/>
      <c r="F55" s="221"/>
      <c r="G55" s="221"/>
      <c r="H55" s="221"/>
      <c r="I55" s="221"/>
      <c r="J55" s="221"/>
      <c r="K55" s="237"/>
      <c r="L55" s="237"/>
      <c r="M55" s="237"/>
      <c r="N55" s="237"/>
      <c r="O55" s="253" t="s">
        <v>537</v>
      </c>
      <c r="P55" s="90"/>
      <c r="Q55" s="90"/>
      <c r="R55" s="90"/>
      <c r="S55" s="90"/>
      <c r="T55" s="90"/>
      <c r="U55" s="90"/>
    </row>
    <row r="56" spans="1:21" ht="31.5" customHeight="1" x14ac:dyDescent="0.15">
      <c r="A56" s="90"/>
      <c r="B56" s="217"/>
      <c r="C56" s="222"/>
      <c r="D56" s="222"/>
      <c r="E56" s="229"/>
      <c r="F56" s="229"/>
      <c r="G56" s="229"/>
      <c r="H56" s="229"/>
      <c r="I56" s="229"/>
      <c r="J56" s="232" t="s">
        <v>17</v>
      </c>
      <c r="K56" s="238" t="s">
        <v>538</v>
      </c>
      <c r="L56" s="245" t="s">
        <v>539</v>
      </c>
      <c r="M56" s="245" t="s">
        <v>540</v>
      </c>
      <c r="N56" s="245" t="s">
        <v>541</v>
      </c>
      <c r="O56" s="254" t="s">
        <v>542</v>
      </c>
      <c r="P56" s="90"/>
      <c r="Q56" s="90"/>
      <c r="R56" s="90"/>
      <c r="S56" s="90"/>
      <c r="T56" s="90"/>
      <c r="U56" s="90"/>
    </row>
    <row r="57" spans="1:21" ht="31.5" customHeight="1" x14ac:dyDescent="0.15">
      <c r="B57" s="1042" t="s">
        <v>49</v>
      </c>
      <c r="C57" s="1043"/>
      <c r="D57" s="1036" t="s">
        <v>65</v>
      </c>
      <c r="E57" s="1037"/>
      <c r="F57" s="1037"/>
      <c r="G57" s="1037"/>
      <c r="H57" s="1037"/>
      <c r="I57" s="1037"/>
      <c r="J57" s="1038"/>
      <c r="K57" s="239" t="s">
        <v>202</v>
      </c>
      <c r="L57" s="246" t="s">
        <v>202</v>
      </c>
      <c r="M57" s="246" t="s">
        <v>202</v>
      </c>
      <c r="N57" s="246" t="s">
        <v>202</v>
      </c>
      <c r="O57" s="255" t="s">
        <v>202</v>
      </c>
    </row>
    <row r="58" spans="1:21" ht="31.5" customHeight="1" x14ac:dyDescent="0.15">
      <c r="B58" s="1044"/>
      <c r="C58" s="1045"/>
      <c r="D58" s="1039" t="s">
        <v>67</v>
      </c>
      <c r="E58" s="1040"/>
      <c r="F58" s="1040"/>
      <c r="G58" s="1040"/>
      <c r="H58" s="1040"/>
      <c r="I58" s="1040"/>
      <c r="J58" s="1041"/>
      <c r="K58" s="240" t="s">
        <v>202</v>
      </c>
      <c r="L58" s="247" t="s">
        <v>202</v>
      </c>
      <c r="M58" s="247" t="s">
        <v>202</v>
      </c>
      <c r="N58" s="247" t="s">
        <v>202</v>
      </c>
      <c r="O58" s="256" t="s">
        <v>202</v>
      </c>
    </row>
    <row r="59" spans="1:21" ht="24" customHeight="1" x14ac:dyDescent="0.15">
      <c r="B59" s="218"/>
      <c r="C59" s="218"/>
      <c r="D59" s="227" t="s">
        <v>46</v>
      </c>
      <c r="E59" s="230"/>
      <c r="F59" s="230"/>
      <c r="G59" s="230"/>
      <c r="H59" s="230"/>
      <c r="I59" s="230"/>
      <c r="J59" s="230"/>
      <c r="K59" s="230"/>
      <c r="L59" s="230"/>
      <c r="M59" s="230"/>
      <c r="N59" s="230"/>
      <c r="O59" s="230"/>
    </row>
    <row r="60" spans="1:21" ht="24" customHeight="1" x14ac:dyDescent="0.15">
      <c r="B60" s="219"/>
      <c r="C60" s="219"/>
      <c r="D60" s="227" t="s">
        <v>40</v>
      </c>
      <c r="E60" s="230"/>
      <c r="F60" s="230"/>
      <c r="G60" s="230"/>
      <c r="H60" s="230"/>
      <c r="I60" s="230"/>
      <c r="J60" s="230"/>
      <c r="K60" s="230"/>
      <c r="L60" s="230"/>
      <c r="M60" s="230"/>
      <c r="N60" s="230"/>
      <c r="O60" s="230"/>
    </row>
    <row r="61" spans="1:21" ht="24" customHeight="1" x14ac:dyDescent="0.15">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15">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7te4mGifMpI4jn0u8l6wY68MuhNy6ofdizfzbCQK2Y3eFuQXrPuPaWkc0zEcj0aTjKgy8QONzlcBAU/30OBZmg==" saltValue="mmA6h0EC/KyJLK00Kl0U1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B1:M55"/>
  <sheetViews>
    <sheetView showGridLines="0" topLeftCell="J16" zoomScaleSheetLayoutView="100" workbookViewId="0">
      <selection activeCell="AN65" sqref="AN65:DC69"/>
    </sheetView>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22</v>
      </c>
    </row>
    <row r="40" spans="2:13" ht="27.75" customHeight="1" x14ac:dyDescent="0.15">
      <c r="B40" s="214" t="s">
        <v>26</v>
      </c>
      <c r="C40" s="220"/>
      <c r="D40" s="220"/>
      <c r="E40" s="228"/>
      <c r="F40" s="228"/>
      <c r="G40" s="228"/>
      <c r="H40" s="231" t="s">
        <v>17</v>
      </c>
      <c r="I40" s="233" t="s">
        <v>443</v>
      </c>
      <c r="J40" s="241" t="s">
        <v>530</v>
      </c>
      <c r="K40" s="241" t="s">
        <v>531</v>
      </c>
      <c r="L40" s="241" t="s">
        <v>532</v>
      </c>
      <c r="M40" s="268" t="s">
        <v>533</v>
      </c>
    </row>
    <row r="41" spans="2:13" ht="27.75" customHeight="1" x14ac:dyDescent="0.15">
      <c r="B41" s="1046" t="s">
        <v>35</v>
      </c>
      <c r="C41" s="1047"/>
      <c r="D41" s="223"/>
      <c r="E41" s="1071" t="s">
        <v>68</v>
      </c>
      <c r="F41" s="1071"/>
      <c r="G41" s="1071"/>
      <c r="H41" s="1072"/>
      <c r="I41" s="261">
        <v>15705</v>
      </c>
      <c r="J41" s="265">
        <v>15934</v>
      </c>
      <c r="K41" s="265">
        <v>15224</v>
      </c>
      <c r="L41" s="265">
        <v>14631</v>
      </c>
      <c r="M41" s="269">
        <v>14694</v>
      </c>
    </row>
    <row r="42" spans="2:13" ht="27.75" customHeight="1" x14ac:dyDescent="0.15">
      <c r="B42" s="1048"/>
      <c r="C42" s="1049"/>
      <c r="D42" s="224"/>
      <c r="E42" s="1062" t="s">
        <v>75</v>
      </c>
      <c r="F42" s="1062"/>
      <c r="G42" s="1062"/>
      <c r="H42" s="1063"/>
      <c r="I42" s="262" t="s">
        <v>202</v>
      </c>
      <c r="J42" s="266" t="s">
        <v>202</v>
      </c>
      <c r="K42" s="266" t="s">
        <v>202</v>
      </c>
      <c r="L42" s="266" t="s">
        <v>202</v>
      </c>
      <c r="M42" s="270" t="s">
        <v>202</v>
      </c>
    </row>
    <row r="43" spans="2:13" ht="27.75" customHeight="1" x14ac:dyDescent="0.15">
      <c r="B43" s="1048"/>
      <c r="C43" s="1049"/>
      <c r="D43" s="224"/>
      <c r="E43" s="1062" t="s">
        <v>76</v>
      </c>
      <c r="F43" s="1062"/>
      <c r="G43" s="1062"/>
      <c r="H43" s="1063"/>
      <c r="I43" s="262">
        <v>3948</v>
      </c>
      <c r="J43" s="266">
        <v>3737</v>
      </c>
      <c r="K43" s="266">
        <v>3533</v>
      </c>
      <c r="L43" s="266">
        <v>3256</v>
      </c>
      <c r="M43" s="270">
        <v>3194</v>
      </c>
    </row>
    <row r="44" spans="2:13" ht="27.75" customHeight="1" x14ac:dyDescent="0.15">
      <c r="B44" s="1048"/>
      <c r="C44" s="1049"/>
      <c r="D44" s="224"/>
      <c r="E44" s="1062" t="s">
        <v>78</v>
      </c>
      <c r="F44" s="1062"/>
      <c r="G44" s="1062"/>
      <c r="H44" s="1063"/>
      <c r="I44" s="262">
        <v>1578</v>
      </c>
      <c r="J44" s="266">
        <v>1541</v>
      </c>
      <c r="K44" s="266">
        <v>1456</v>
      </c>
      <c r="L44" s="266">
        <v>1310</v>
      </c>
      <c r="M44" s="270">
        <v>1166</v>
      </c>
    </row>
    <row r="45" spans="2:13" ht="27.75" customHeight="1" x14ac:dyDescent="0.15">
      <c r="B45" s="1048"/>
      <c r="C45" s="1049"/>
      <c r="D45" s="224"/>
      <c r="E45" s="1062" t="s">
        <v>80</v>
      </c>
      <c r="F45" s="1062"/>
      <c r="G45" s="1062"/>
      <c r="H45" s="1063"/>
      <c r="I45" s="262">
        <v>3107</v>
      </c>
      <c r="J45" s="266">
        <v>2987</v>
      </c>
      <c r="K45" s="266">
        <v>2904</v>
      </c>
      <c r="L45" s="266">
        <v>2842</v>
      </c>
      <c r="M45" s="270">
        <v>2739</v>
      </c>
    </row>
    <row r="46" spans="2:13" ht="27.75" customHeight="1" x14ac:dyDescent="0.15">
      <c r="B46" s="1048"/>
      <c r="C46" s="1049"/>
      <c r="D46" s="225"/>
      <c r="E46" s="1062" t="s">
        <v>79</v>
      </c>
      <c r="F46" s="1062"/>
      <c r="G46" s="1062"/>
      <c r="H46" s="1063"/>
      <c r="I46" s="262" t="s">
        <v>202</v>
      </c>
      <c r="J46" s="266" t="s">
        <v>202</v>
      </c>
      <c r="K46" s="266" t="s">
        <v>202</v>
      </c>
      <c r="L46" s="266" t="s">
        <v>202</v>
      </c>
      <c r="M46" s="270" t="s">
        <v>202</v>
      </c>
    </row>
    <row r="47" spans="2:13" ht="27.75" customHeight="1" x14ac:dyDescent="0.15">
      <c r="B47" s="1048"/>
      <c r="C47" s="1049"/>
      <c r="D47" s="258"/>
      <c r="E47" s="1068" t="s">
        <v>83</v>
      </c>
      <c r="F47" s="1069"/>
      <c r="G47" s="1069"/>
      <c r="H47" s="1070"/>
      <c r="I47" s="262" t="s">
        <v>202</v>
      </c>
      <c r="J47" s="266" t="s">
        <v>202</v>
      </c>
      <c r="K47" s="266" t="s">
        <v>202</v>
      </c>
      <c r="L47" s="266" t="s">
        <v>202</v>
      </c>
      <c r="M47" s="270" t="s">
        <v>202</v>
      </c>
    </row>
    <row r="48" spans="2:13" ht="27.75" customHeight="1" x14ac:dyDescent="0.15">
      <c r="B48" s="1048"/>
      <c r="C48" s="1049"/>
      <c r="D48" s="224"/>
      <c r="E48" s="1062" t="s">
        <v>87</v>
      </c>
      <c r="F48" s="1062"/>
      <c r="G48" s="1062"/>
      <c r="H48" s="1063"/>
      <c r="I48" s="262" t="s">
        <v>202</v>
      </c>
      <c r="J48" s="266" t="s">
        <v>202</v>
      </c>
      <c r="K48" s="266" t="s">
        <v>202</v>
      </c>
      <c r="L48" s="266" t="s">
        <v>202</v>
      </c>
      <c r="M48" s="270" t="s">
        <v>202</v>
      </c>
    </row>
    <row r="49" spans="2:13" ht="27.75" customHeight="1" x14ac:dyDescent="0.15">
      <c r="B49" s="1050"/>
      <c r="C49" s="1051"/>
      <c r="D49" s="224"/>
      <c r="E49" s="1062" t="s">
        <v>93</v>
      </c>
      <c r="F49" s="1062"/>
      <c r="G49" s="1062"/>
      <c r="H49" s="1063"/>
      <c r="I49" s="262" t="s">
        <v>202</v>
      </c>
      <c r="J49" s="266" t="s">
        <v>202</v>
      </c>
      <c r="K49" s="266" t="s">
        <v>202</v>
      </c>
      <c r="L49" s="266" t="s">
        <v>202</v>
      </c>
      <c r="M49" s="270" t="s">
        <v>202</v>
      </c>
    </row>
    <row r="50" spans="2:13" ht="27.75" customHeight="1" x14ac:dyDescent="0.15">
      <c r="B50" s="1066" t="s">
        <v>95</v>
      </c>
      <c r="C50" s="1067"/>
      <c r="D50" s="259"/>
      <c r="E50" s="1062" t="s">
        <v>97</v>
      </c>
      <c r="F50" s="1062"/>
      <c r="G50" s="1062"/>
      <c r="H50" s="1063"/>
      <c r="I50" s="262">
        <v>10921</v>
      </c>
      <c r="J50" s="266">
        <v>10824</v>
      </c>
      <c r="K50" s="266">
        <v>10169</v>
      </c>
      <c r="L50" s="266">
        <v>10120</v>
      </c>
      <c r="M50" s="270">
        <v>10248</v>
      </c>
    </row>
    <row r="51" spans="2:13" ht="27.75" customHeight="1" x14ac:dyDescent="0.15">
      <c r="B51" s="1048"/>
      <c r="C51" s="1049"/>
      <c r="D51" s="224"/>
      <c r="E51" s="1062" t="s">
        <v>100</v>
      </c>
      <c r="F51" s="1062"/>
      <c r="G51" s="1062"/>
      <c r="H51" s="1063"/>
      <c r="I51" s="262">
        <v>437</v>
      </c>
      <c r="J51" s="266">
        <v>392</v>
      </c>
      <c r="K51" s="266">
        <v>336</v>
      </c>
      <c r="L51" s="266">
        <v>264</v>
      </c>
      <c r="M51" s="270">
        <v>179</v>
      </c>
    </row>
    <row r="52" spans="2:13" ht="27.75" customHeight="1" x14ac:dyDescent="0.15">
      <c r="B52" s="1050"/>
      <c r="C52" s="1051"/>
      <c r="D52" s="224"/>
      <c r="E52" s="1062" t="s">
        <v>43</v>
      </c>
      <c r="F52" s="1062"/>
      <c r="G52" s="1062"/>
      <c r="H52" s="1063"/>
      <c r="I52" s="262">
        <v>17066</v>
      </c>
      <c r="J52" s="266">
        <v>17107</v>
      </c>
      <c r="K52" s="266">
        <v>16771</v>
      </c>
      <c r="L52" s="266">
        <v>16087</v>
      </c>
      <c r="M52" s="270">
        <v>15928</v>
      </c>
    </row>
    <row r="53" spans="2:13" ht="27.75" customHeight="1" x14ac:dyDescent="0.15">
      <c r="B53" s="1056" t="s">
        <v>53</v>
      </c>
      <c r="C53" s="1057"/>
      <c r="D53" s="226"/>
      <c r="E53" s="1064" t="s">
        <v>102</v>
      </c>
      <c r="F53" s="1064"/>
      <c r="G53" s="1064"/>
      <c r="H53" s="1065"/>
      <c r="I53" s="263">
        <v>-4087</v>
      </c>
      <c r="J53" s="267">
        <v>-4124</v>
      </c>
      <c r="K53" s="267">
        <v>-4158</v>
      </c>
      <c r="L53" s="267">
        <v>-4431</v>
      </c>
      <c r="M53" s="271">
        <v>-4563</v>
      </c>
    </row>
    <row r="54" spans="2:13" ht="27.75" customHeight="1" x14ac:dyDescent="0.15">
      <c r="B54" s="257" t="s">
        <v>0</v>
      </c>
      <c r="C54" s="197"/>
      <c r="D54" s="197"/>
      <c r="E54" s="260"/>
      <c r="F54" s="260"/>
      <c r="G54" s="260"/>
      <c r="H54" s="260"/>
      <c r="I54" s="264"/>
      <c r="J54" s="264"/>
      <c r="K54" s="264"/>
      <c r="L54" s="264"/>
      <c r="M54" s="264"/>
    </row>
    <row r="55" spans="2:13" x14ac:dyDescent="0.15"/>
  </sheetData>
  <sheetProtection algorithmName="SHA-512" hashValue="A/IqE3bECKzpVVtqmn+SoBVe126e7AuwM38pFFuaCbEkjWHvSBSe0F+TRg5YteHXRpl/gDGIeyeqgW9oY+rl3A==" saltValue="Aq+wyzhwWJsiw29qvfHyJ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fitToPage="1"/>
  </sheetPr>
  <dimension ref="B1:W64"/>
  <sheetViews>
    <sheetView showGridLines="0" topLeftCell="F19" zoomScale="70" zoomScaleNormal="70" zoomScaleSheetLayoutView="100" workbookViewId="0">
      <selection activeCell="AN65" sqref="AN65:DC69"/>
    </sheetView>
  </sheetViews>
  <sheetFormatPr defaultColWidth="0" defaultRowHeight="13.5"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90"/>
      <c r="C53" s="90"/>
      <c r="D53" s="90"/>
      <c r="E53" s="90"/>
      <c r="F53" s="90"/>
      <c r="G53" s="90"/>
      <c r="H53" s="287" t="s">
        <v>98</v>
      </c>
    </row>
    <row r="54" spans="2:8" ht="29.25" customHeight="1" x14ac:dyDescent="0.2">
      <c r="B54" s="272" t="s">
        <v>9</v>
      </c>
      <c r="C54" s="278"/>
      <c r="D54" s="278"/>
      <c r="E54" s="279" t="s">
        <v>17</v>
      </c>
      <c r="F54" s="280" t="s">
        <v>531</v>
      </c>
      <c r="G54" s="280" t="s">
        <v>532</v>
      </c>
      <c r="H54" s="288" t="s">
        <v>533</v>
      </c>
    </row>
    <row r="55" spans="2:8" ht="52.5" customHeight="1" x14ac:dyDescent="0.15">
      <c r="B55" s="273"/>
      <c r="C55" s="1081" t="s">
        <v>106</v>
      </c>
      <c r="D55" s="1081"/>
      <c r="E55" s="1082"/>
      <c r="F55" s="281">
        <v>4540</v>
      </c>
      <c r="G55" s="281">
        <v>4596</v>
      </c>
      <c r="H55" s="289">
        <v>4685</v>
      </c>
    </row>
    <row r="56" spans="2:8" ht="52.5" customHeight="1" x14ac:dyDescent="0.15">
      <c r="B56" s="274"/>
      <c r="C56" s="1083" t="s">
        <v>110</v>
      </c>
      <c r="D56" s="1083"/>
      <c r="E56" s="1084"/>
      <c r="F56" s="282">
        <v>1063</v>
      </c>
      <c r="G56" s="282">
        <v>948</v>
      </c>
      <c r="H56" s="290">
        <v>948</v>
      </c>
    </row>
    <row r="57" spans="2:8" ht="53.25" customHeight="1" x14ac:dyDescent="0.15">
      <c r="B57" s="274"/>
      <c r="C57" s="1085" t="s">
        <v>72</v>
      </c>
      <c r="D57" s="1085"/>
      <c r="E57" s="1086"/>
      <c r="F57" s="283">
        <v>6055</v>
      </c>
      <c r="G57" s="283">
        <v>6112</v>
      </c>
      <c r="H57" s="291">
        <v>6161</v>
      </c>
    </row>
    <row r="58" spans="2:8" ht="45.75" customHeight="1" x14ac:dyDescent="0.15">
      <c r="B58" s="275"/>
      <c r="C58" s="1073" t="s">
        <v>233</v>
      </c>
      <c r="D58" s="1074"/>
      <c r="E58" s="1075"/>
      <c r="F58" s="284">
        <v>1956</v>
      </c>
      <c r="G58" s="284">
        <v>1947</v>
      </c>
      <c r="H58" s="292">
        <v>1962</v>
      </c>
    </row>
    <row r="59" spans="2:8" ht="45.75" customHeight="1" x14ac:dyDescent="0.15">
      <c r="B59" s="275"/>
      <c r="C59" s="1073" t="s">
        <v>552</v>
      </c>
      <c r="D59" s="1074"/>
      <c r="E59" s="1075"/>
      <c r="F59" s="284">
        <v>1714</v>
      </c>
      <c r="G59" s="284">
        <v>1714</v>
      </c>
      <c r="H59" s="292">
        <v>1714</v>
      </c>
    </row>
    <row r="60" spans="2:8" ht="45.75" customHeight="1" x14ac:dyDescent="0.15">
      <c r="B60" s="275"/>
      <c r="C60" s="1073" t="s">
        <v>260</v>
      </c>
      <c r="D60" s="1074"/>
      <c r="E60" s="1075"/>
      <c r="F60" s="284">
        <v>846</v>
      </c>
      <c r="G60" s="284">
        <v>846</v>
      </c>
      <c r="H60" s="292">
        <v>846</v>
      </c>
    </row>
    <row r="61" spans="2:8" ht="45.75" customHeight="1" x14ac:dyDescent="0.15">
      <c r="B61" s="275"/>
      <c r="C61" s="1073" t="s">
        <v>553</v>
      </c>
      <c r="D61" s="1074"/>
      <c r="E61" s="1075"/>
      <c r="F61" s="284">
        <v>573</v>
      </c>
      <c r="G61" s="284">
        <v>573</v>
      </c>
      <c r="H61" s="292">
        <v>573</v>
      </c>
    </row>
    <row r="62" spans="2:8" ht="45.75" customHeight="1" x14ac:dyDescent="0.15">
      <c r="B62" s="276"/>
      <c r="C62" s="1076" t="s">
        <v>121</v>
      </c>
      <c r="D62" s="1077"/>
      <c r="E62" s="1078"/>
      <c r="F62" s="285">
        <v>272</v>
      </c>
      <c r="G62" s="285">
        <v>314</v>
      </c>
      <c r="H62" s="293">
        <v>342</v>
      </c>
    </row>
    <row r="63" spans="2:8" ht="52.5" customHeight="1" x14ac:dyDescent="0.15">
      <c r="B63" s="277"/>
      <c r="C63" s="1079" t="s">
        <v>115</v>
      </c>
      <c r="D63" s="1079"/>
      <c r="E63" s="1080"/>
      <c r="F63" s="286">
        <v>11658</v>
      </c>
      <c r="G63" s="286">
        <v>11656</v>
      </c>
      <c r="H63" s="294">
        <v>11794</v>
      </c>
    </row>
    <row r="64" spans="2:8" x14ac:dyDescent="0.15"/>
  </sheetData>
  <sheetProtection algorithmName="SHA-512" hashValue="vvIc+TZd1Z4eI3HZhSmKgcyJmxKgXELvAoKj2nYAQM0I3oRZ/kCuyUpNjNMyKKP8n+xq/Ja9C06NjAJktRd5bw==" saltValue="0zkSK72iRy+FB3olgbHLu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3716-E49D-4815-A9EE-8F9E8D816F1D}">
  <sheetPr>
    <pageSetUpPr fitToPage="1"/>
  </sheetPr>
  <dimension ref="A1:DE85"/>
  <sheetViews>
    <sheetView showGridLines="0" tabSelected="1" zoomScale="80" zoomScaleNormal="80" zoomScaleSheetLayoutView="55" workbookViewId="0">
      <selection activeCell="AN65" sqref="AN65:DC69"/>
    </sheetView>
  </sheetViews>
  <sheetFormatPr defaultColWidth="0" defaultRowHeight="13.5" customHeight="1" zeroHeight="1" x14ac:dyDescent="0.15"/>
  <cols>
    <col min="1" max="1" width="6.375" style="1089" customWidth="1"/>
    <col min="2" max="107" width="2.5" style="1089" customWidth="1"/>
    <col min="108" max="108" width="6.125" style="1096" customWidth="1"/>
    <col min="109" max="109" width="5.875" style="1095" customWidth="1"/>
    <col min="110" max="16384" width="8.625" style="1089" hidden="1"/>
  </cols>
  <sheetData>
    <row r="1" spans="1:109" ht="42.75" customHeight="1" x14ac:dyDescent="0.15">
      <c r="A1" s="1087"/>
      <c r="B1" s="1088"/>
      <c r="DD1" s="1089"/>
      <c r="DE1" s="1089"/>
    </row>
    <row r="2" spans="1:109" ht="25.5" customHeight="1" x14ac:dyDescent="0.15">
      <c r="A2" s="1090"/>
      <c r="C2" s="1090"/>
      <c r="O2" s="1090"/>
      <c r="P2" s="1090"/>
      <c r="Q2" s="1090"/>
      <c r="R2" s="1090"/>
      <c r="S2" s="1090"/>
      <c r="T2" s="1090"/>
      <c r="U2" s="1090"/>
      <c r="V2" s="1090"/>
      <c r="W2" s="1090"/>
      <c r="X2" s="1090"/>
      <c r="Y2" s="1090"/>
      <c r="Z2" s="1090"/>
      <c r="AA2" s="1090"/>
      <c r="AB2" s="1090"/>
      <c r="AC2" s="1090"/>
      <c r="AD2" s="1090"/>
      <c r="AE2" s="1090"/>
      <c r="AF2" s="1090"/>
      <c r="AG2" s="1090"/>
      <c r="AH2" s="1090"/>
      <c r="AI2" s="1090"/>
      <c r="AU2" s="1090"/>
      <c r="BG2" s="1090"/>
      <c r="BS2" s="1090"/>
      <c r="CE2" s="1090"/>
      <c r="CQ2" s="1090"/>
      <c r="DD2" s="1089"/>
      <c r="DE2" s="1089"/>
    </row>
    <row r="3" spans="1:109" ht="25.5" customHeight="1" x14ac:dyDescent="0.15">
      <c r="A3" s="1090"/>
      <c r="C3" s="1090"/>
      <c r="O3" s="1090"/>
      <c r="P3" s="1090"/>
      <c r="Q3" s="1090"/>
      <c r="R3" s="1090"/>
      <c r="S3" s="1090"/>
      <c r="T3" s="1090"/>
      <c r="U3" s="1090"/>
      <c r="V3" s="1090"/>
      <c r="W3" s="1090"/>
      <c r="X3" s="1090"/>
      <c r="Y3" s="1090"/>
      <c r="Z3" s="1090"/>
      <c r="AA3" s="1090"/>
      <c r="AB3" s="1090"/>
      <c r="AC3" s="1090"/>
      <c r="AD3" s="1090"/>
      <c r="AE3" s="1090"/>
      <c r="AF3" s="1090"/>
      <c r="AG3" s="1090"/>
      <c r="AH3" s="1090"/>
      <c r="AI3" s="1090"/>
      <c r="AU3" s="1090"/>
      <c r="BG3" s="1090"/>
      <c r="BS3" s="1090"/>
      <c r="CE3" s="1090"/>
      <c r="CQ3" s="1090"/>
      <c r="DD3" s="1089"/>
      <c r="DE3" s="1089"/>
    </row>
    <row r="4" spans="1:109" s="83" customFormat="1" x14ac:dyDescent="0.15">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c r="CZ4" s="1090"/>
      <c r="DA4" s="1090"/>
      <c r="DB4" s="1090"/>
      <c r="DC4" s="1090"/>
      <c r="DD4" s="1090"/>
      <c r="DE4" s="1090"/>
    </row>
    <row r="5" spans="1:109" s="83" customFormat="1" x14ac:dyDescent="0.15">
      <c r="A5" s="1090"/>
      <c r="B5" s="1090"/>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0"/>
      <c r="BX5" s="1090"/>
      <c r="BY5" s="1090"/>
      <c r="BZ5" s="1090"/>
      <c r="CA5" s="1090"/>
      <c r="CB5" s="1090"/>
      <c r="CC5" s="1090"/>
      <c r="CD5" s="1090"/>
      <c r="CE5" s="1090"/>
      <c r="CF5" s="1090"/>
      <c r="CG5" s="1090"/>
      <c r="CH5" s="1090"/>
      <c r="CI5" s="1090"/>
      <c r="CJ5" s="1090"/>
      <c r="CK5" s="1090"/>
      <c r="CL5" s="1090"/>
      <c r="CM5" s="1090"/>
      <c r="CN5" s="1090"/>
      <c r="CO5" s="1090"/>
      <c r="CP5" s="1090"/>
      <c r="CQ5" s="1090"/>
      <c r="CR5" s="1090"/>
      <c r="CS5" s="1090"/>
      <c r="CT5" s="1090"/>
      <c r="CU5" s="1090"/>
      <c r="CV5" s="1090"/>
      <c r="CW5" s="1090"/>
      <c r="CX5" s="1090"/>
      <c r="CY5" s="1090"/>
      <c r="CZ5" s="1090"/>
      <c r="DA5" s="1090"/>
      <c r="DB5" s="1090"/>
      <c r="DC5" s="1090"/>
      <c r="DD5" s="1090"/>
      <c r="DE5" s="1090"/>
    </row>
    <row r="6" spans="1:109" s="83" customFormat="1" x14ac:dyDescent="0.15">
      <c r="A6" s="1090"/>
      <c r="B6" s="1090"/>
      <c r="C6" s="1090"/>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H6" s="1090"/>
      <c r="BI6" s="1090"/>
      <c r="BJ6" s="1090"/>
      <c r="BK6" s="1090"/>
      <c r="BL6" s="1090"/>
      <c r="BM6" s="1090"/>
      <c r="BN6" s="1090"/>
      <c r="BO6" s="1090"/>
      <c r="BP6" s="1090"/>
      <c r="BQ6" s="1090"/>
      <c r="BR6" s="1090"/>
      <c r="BS6" s="1090"/>
      <c r="BT6" s="1090"/>
      <c r="BU6" s="1090"/>
      <c r="BV6" s="1090"/>
      <c r="BW6" s="1090"/>
      <c r="BX6" s="1090"/>
      <c r="BY6" s="1090"/>
      <c r="BZ6" s="1090"/>
      <c r="CA6" s="1090"/>
      <c r="CB6" s="1090"/>
      <c r="CC6" s="1090"/>
      <c r="CD6" s="1090"/>
      <c r="CE6" s="1090"/>
      <c r="CF6" s="1090"/>
      <c r="CG6" s="1090"/>
      <c r="CH6" s="1090"/>
      <c r="CI6" s="1090"/>
      <c r="CJ6" s="1090"/>
      <c r="CK6" s="1090"/>
      <c r="CL6" s="1090"/>
      <c r="CM6" s="1090"/>
      <c r="CN6" s="1090"/>
      <c r="CO6" s="1090"/>
      <c r="CP6" s="1090"/>
      <c r="CQ6" s="1090"/>
      <c r="CR6" s="1090"/>
      <c r="CS6" s="1090"/>
      <c r="CT6" s="1090"/>
      <c r="CU6" s="1090"/>
      <c r="CV6" s="1090"/>
      <c r="CW6" s="1090"/>
      <c r="CX6" s="1090"/>
      <c r="CY6" s="1090"/>
      <c r="CZ6" s="1090"/>
      <c r="DA6" s="1090"/>
      <c r="DB6" s="1090"/>
      <c r="DC6" s="1090"/>
      <c r="DD6" s="1090"/>
      <c r="DE6" s="1090"/>
    </row>
    <row r="7" spans="1:109" s="83" customFormat="1" x14ac:dyDescent="0.15">
      <c r="A7" s="1090"/>
      <c r="B7" s="1090"/>
      <c r="C7" s="1090"/>
      <c r="D7" s="1090"/>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H7" s="1090"/>
      <c r="BI7" s="1090"/>
      <c r="BJ7" s="1090"/>
      <c r="BK7" s="1090"/>
      <c r="BL7" s="1090"/>
      <c r="BM7" s="1090"/>
      <c r="BN7" s="1090"/>
      <c r="BO7" s="1090"/>
      <c r="BP7" s="1090"/>
      <c r="BQ7" s="1090"/>
      <c r="BR7" s="1090"/>
      <c r="BS7" s="1090"/>
      <c r="BT7" s="1090"/>
      <c r="BU7" s="1090"/>
      <c r="BV7" s="1090"/>
      <c r="BW7" s="1090"/>
      <c r="BX7" s="1090"/>
      <c r="BY7" s="1090"/>
      <c r="BZ7" s="1090"/>
      <c r="CA7" s="1090"/>
      <c r="CB7" s="1090"/>
      <c r="CC7" s="1090"/>
      <c r="CD7" s="1090"/>
      <c r="CE7" s="1090"/>
      <c r="CF7" s="1090"/>
      <c r="CG7" s="1090"/>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row>
    <row r="8" spans="1:109" s="83" customFormat="1" x14ac:dyDescent="0.15">
      <c r="A8" s="1090"/>
      <c r="B8" s="1090"/>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E8" s="1090"/>
      <c r="BF8" s="1090"/>
      <c r="BG8" s="1090"/>
      <c r="BH8" s="1090"/>
      <c r="BI8" s="1090"/>
      <c r="BJ8" s="1090"/>
      <c r="BK8" s="1090"/>
      <c r="BL8" s="1090"/>
      <c r="BM8" s="1090"/>
      <c r="BN8" s="1090"/>
      <c r="BO8" s="1090"/>
      <c r="BP8" s="1090"/>
      <c r="BQ8" s="1090"/>
      <c r="BR8" s="1090"/>
      <c r="BS8" s="1090"/>
      <c r="BT8" s="1090"/>
      <c r="BU8" s="1090"/>
      <c r="BV8" s="1090"/>
      <c r="BW8" s="1090"/>
      <c r="BX8" s="1090"/>
      <c r="BY8" s="1090"/>
      <c r="BZ8" s="1090"/>
      <c r="CA8" s="1090"/>
      <c r="CB8" s="1090"/>
      <c r="CC8" s="1090"/>
      <c r="CD8" s="1090"/>
      <c r="CE8" s="1090"/>
      <c r="CF8" s="1090"/>
      <c r="CG8" s="1090"/>
      <c r="CH8" s="1090"/>
      <c r="CI8" s="1090"/>
      <c r="CJ8" s="1090"/>
      <c r="CK8" s="1090"/>
      <c r="CL8" s="1090"/>
      <c r="CM8" s="1090"/>
      <c r="CN8" s="1090"/>
      <c r="CO8" s="1090"/>
      <c r="CP8" s="1090"/>
      <c r="CQ8" s="1090"/>
      <c r="CR8" s="1090"/>
      <c r="CS8" s="1090"/>
      <c r="CT8" s="1090"/>
      <c r="CU8" s="1090"/>
      <c r="CV8" s="1090"/>
      <c r="CW8" s="1090"/>
      <c r="CX8" s="1090"/>
      <c r="CY8" s="1090"/>
      <c r="CZ8" s="1090"/>
      <c r="DA8" s="1090"/>
      <c r="DB8" s="1090"/>
      <c r="DC8" s="1090"/>
      <c r="DD8" s="1090"/>
      <c r="DE8" s="1090"/>
    </row>
    <row r="9" spans="1:109" s="83" customFormat="1" x14ac:dyDescent="0.15">
      <c r="A9" s="1090"/>
      <c r="B9" s="1090"/>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0"/>
      <c r="BJ9" s="1090"/>
      <c r="BK9" s="1090"/>
      <c r="BL9" s="1090"/>
      <c r="BM9" s="1090"/>
      <c r="BN9" s="1090"/>
      <c r="BO9" s="1090"/>
      <c r="BP9" s="1090"/>
      <c r="BQ9" s="1090"/>
      <c r="BR9" s="1090"/>
      <c r="BS9" s="1090"/>
      <c r="BT9" s="1090"/>
      <c r="BU9" s="1090"/>
      <c r="BV9" s="1090"/>
      <c r="BW9" s="1090"/>
      <c r="BX9" s="1090"/>
      <c r="BY9" s="1090"/>
      <c r="BZ9" s="1090"/>
      <c r="CA9" s="1090"/>
      <c r="CB9" s="1090"/>
      <c r="CC9" s="1090"/>
      <c r="CD9" s="1090"/>
      <c r="CE9" s="1090"/>
      <c r="CF9" s="1090"/>
      <c r="CG9" s="1090"/>
      <c r="CH9" s="1090"/>
      <c r="CI9" s="1090"/>
      <c r="CJ9" s="1090"/>
      <c r="CK9" s="1090"/>
      <c r="CL9" s="1090"/>
      <c r="CM9" s="1090"/>
      <c r="CN9" s="1090"/>
      <c r="CO9" s="1090"/>
      <c r="CP9" s="1090"/>
      <c r="CQ9" s="1090"/>
      <c r="CR9" s="1090"/>
      <c r="CS9" s="1090"/>
      <c r="CT9" s="1090"/>
      <c r="CU9" s="1090"/>
      <c r="CV9" s="1090"/>
      <c r="CW9" s="1090"/>
      <c r="CX9" s="1090"/>
      <c r="CY9" s="1090"/>
      <c r="CZ9" s="1090"/>
      <c r="DA9" s="1090"/>
      <c r="DB9" s="1090"/>
      <c r="DC9" s="1090"/>
      <c r="DD9" s="1090"/>
      <c r="DE9" s="1090"/>
    </row>
    <row r="10" spans="1:109" s="83" customFormat="1" x14ac:dyDescent="0.15">
      <c r="A10" s="1090"/>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1090"/>
      <c r="BH10" s="1090"/>
      <c r="BI10" s="1090"/>
      <c r="BJ10" s="1090"/>
      <c r="BK10" s="1090"/>
      <c r="BL10" s="1090"/>
      <c r="BM10" s="1090"/>
      <c r="BN10" s="1090"/>
      <c r="BO10" s="1090"/>
      <c r="BP10" s="1090"/>
      <c r="BQ10" s="1090"/>
      <c r="BR10" s="1090"/>
      <c r="BS10" s="1090"/>
      <c r="BT10" s="1090"/>
      <c r="BU10" s="1090"/>
      <c r="BV10" s="1090"/>
      <c r="BW10" s="1090"/>
      <c r="BX10" s="1090"/>
      <c r="BY10" s="1090"/>
      <c r="BZ10" s="1090"/>
      <c r="CA10" s="1090"/>
      <c r="CB10" s="1090"/>
      <c r="CC10" s="1090"/>
      <c r="CD10" s="1090"/>
      <c r="CE10" s="1090"/>
      <c r="CF10" s="1090"/>
      <c r="CG10" s="1090"/>
      <c r="CH10" s="1090"/>
      <c r="CI10" s="1090"/>
      <c r="CJ10" s="1090"/>
      <c r="CK10" s="1090"/>
      <c r="CL10" s="1090"/>
      <c r="CM10" s="1090"/>
      <c r="CN10" s="1090"/>
      <c r="CO10" s="1090"/>
      <c r="CP10" s="1090"/>
      <c r="CQ10" s="1090"/>
      <c r="CR10" s="1090"/>
      <c r="CS10" s="1090"/>
      <c r="CT10" s="1090"/>
      <c r="CU10" s="1090"/>
      <c r="CV10" s="1090"/>
      <c r="CW10" s="1090"/>
      <c r="CX10" s="1090"/>
      <c r="CY10" s="1090"/>
      <c r="CZ10" s="1090"/>
      <c r="DA10" s="1090"/>
      <c r="DB10" s="1090"/>
      <c r="DC10" s="1090"/>
      <c r="DD10" s="1090"/>
      <c r="DE10" s="1090"/>
    </row>
    <row r="11" spans="1:109" s="83" customFormat="1" x14ac:dyDescent="0.15">
      <c r="A11" s="1090"/>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0"/>
      <c r="BJ11" s="1090"/>
      <c r="BK11" s="1090"/>
      <c r="BL11" s="1090"/>
      <c r="BM11" s="1090"/>
      <c r="BN11" s="1090"/>
      <c r="BO11" s="1090"/>
      <c r="BP11" s="1090"/>
      <c r="BQ11" s="1090"/>
      <c r="BR11" s="1090"/>
      <c r="BS11" s="1090"/>
      <c r="BT11" s="1090"/>
      <c r="BU11" s="1090"/>
      <c r="BV11" s="1090"/>
      <c r="BW11" s="1090"/>
      <c r="BX11" s="1090"/>
      <c r="BY11" s="1090"/>
      <c r="BZ11" s="1090"/>
      <c r="CA11" s="1090"/>
      <c r="CB11" s="1090"/>
      <c r="CC11" s="1090"/>
      <c r="CD11" s="1090"/>
      <c r="CE11" s="1090"/>
      <c r="CF11" s="1090"/>
      <c r="CG11" s="1090"/>
      <c r="CH11" s="1090"/>
      <c r="CI11" s="1090"/>
      <c r="CJ11" s="1090"/>
      <c r="CK11" s="1090"/>
      <c r="CL11" s="1090"/>
      <c r="CM11" s="1090"/>
      <c r="CN11" s="1090"/>
      <c r="CO11" s="1090"/>
      <c r="CP11" s="1090"/>
      <c r="CQ11" s="1090"/>
      <c r="CR11" s="1090"/>
      <c r="CS11" s="1090"/>
      <c r="CT11" s="1090"/>
      <c r="CU11" s="1090"/>
      <c r="CV11" s="1090"/>
      <c r="CW11" s="1090"/>
      <c r="CX11" s="1090"/>
      <c r="CY11" s="1090"/>
      <c r="CZ11" s="1090"/>
      <c r="DA11" s="1090"/>
      <c r="DB11" s="1090"/>
      <c r="DC11" s="1090"/>
      <c r="DD11" s="1090"/>
      <c r="DE11" s="1090"/>
    </row>
    <row r="12" spans="1:109" s="83" customFormat="1" x14ac:dyDescent="0.15">
      <c r="A12" s="1090"/>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c r="BL12" s="1090"/>
      <c r="BM12" s="1090"/>
      <c r="BN12" s="1090"/>
      <c r="BO12" s="1090"/>
      <c r="BP12" s="1090"/>
      <c r="BQ12" s="1090"/>
      <c r="BR12" s="1090"/>
      <c r="BS12" s="1090"/>
      <c r="BT12" s="1090"/>
      <c r="BU12" s="1090"/>
      <c r="BV12" s="1090"/>
      <c r="BW12" s="1090"/>
      <c r="BX12" s="1090"/>
      <c r="BY12" s="1090"/>
      <c r="BZ12" s="1090"/>
      <c r="CA12" s="1090"/>
      <c r="CB12" s="1090"/>
      <c r="CC12" s="1090"/>
      <c r="CD12" s="1090"/>
      <c r="CE12" s="1090"/>
      <c r="CF12" s="1090"/>
      <c r="CG12" s="1090"/>
      <c r="CH12" s="1090"/>
      <c r="CI12" s="1090"/>
      <c r="CJ12" s="1090"/>
      <c r="CK12" s="1090"/>
      <c r="CL12" s="1090"/>
      <c r="CM12" s="1090"/>
      <c r="CN12" s="1090"/>
      <c r="CO12" s="1090"/>
      <c r="CP12" s="1090"/>
      <c r="CQ12" s="1090"/>
      <c r="CR12" s="1090"/>
      <c r="CS12" s="1090"/>
      <c r="CT12" s="1090"/>
      <c r="CU12" s="1090"/>
      <c r="CV12" s="1090"/>
      <c r="CW12" s="1090"/>
      <c r="CX12" s="1090"/>
      <c r="CY12" s="1090"/>
      <c r="CZ12" s="1090"/>
      <c r="DA12" s="1090"/>
      <c r="DB12" s="1090"/>
      <c r="DC12" s="1090"/>
      <c r="DD12" s="1090"/>
      <c r="DE12" s="1090"/>
    </row>
    <row r="13" spans="1:109" s="83" customFormat="1" x14ac:dyDescent="0.15">
      <c r="A13" s="1090"/>
      <c r="B13" s="1090"/>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c r="BL13" s="1090"/>
      <c r="BM13" s="1090"/>
      <c r="BN13" s="1090"/>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0"/>
      <c r="CP13" s="1090"/>
      <c r="CQ13" s="1090"/>
      <c r="CR13" s="1090"/>
      <c r="CS13" s="1090"/>
      <c r="CT13" s="1090"/>
      <c r="CU13" s="1090"/>
      <c r="CV13" s="1090"/>
      <c r="CW13" s="1090"/>
      <c r="CX13" s="1090"/>
      <c r="CY13" s="1090"/>
      <c r="CZ13" s="1090"/>
      <c r="DA13" s="1090"/>
      <c r="DB13" s="1090"/>
      <c r="DC13" s="1090"/>
      <c r="DD13" s="1090"/>
      <c r="DE13" s="1090"/>
    </row>
    <row r="14" spans="1:109" s="83" customFormat="1" x14ac:dyDescent="0.15">
      <c r="A14" s="1090"/>
      <c r="B14" s="1090"/>
      <c r="C14" s="1090"/>
      <c r="D14" s="1090"/>
      <c r="E14" s="1090"/>
      <c r="F14" s="1090"/>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c r="BL14" s="1090"/>
      <c r="BM14" s="1090"/>
      <c r="BN14" s="1090"/>
      <c r="BO14" s="1090"/>
      <c r="BP14" s="1090"/>
      <c r="BQ14" s="1090"/>
      <c r="BR14" s="1090"/>
      <c r="BS14" s="1090"/>
      <c r="BT14" s="1090"/>
      <c r="BU14" s="1090"/>
      <c r="BV14" s="1090"/>
      <c r="BW14" s="1090"/>
      <c r="BX14" s="1090"/>
      <c r="BY14" s="1090"/>
      <c r="BZ14" s="1090"/>
      <c r="CA14" s="1090"/>
      <c r="CB14" s="1090"/>
      <c r="CC14" s="1090"/>
      <c r="CD14" s="1090"/>
      <c r="CE14" s="1090"/>
      <c r="CF14" s="1090"/>
      <c r="CG14" s="1090"/>
      <c r="CH14" s="1090"/>
      <c r="CI14" s="1090"/>
      <c r="CJ14" s="1090"/>
      <c r="CK14" s="1090"/>
      <c r="CL14" s="1090"/>
      <c r="CM14" s="1090"/>
      <c r="CN14" s="1090"/>
      <c r="CO14" s="1090"/>
      <c r="CP14" s="1090"/>
      <c r="CQ14" s="1090"/>
      <c r="CR14" s="1090"/>
      <c r="CS14" s="1090"/>
      <c r="CT14" s="1090"/>
      <c r="CU14" s="1090"/>
      <c r="CV14" s="1090"/>
      <c r="CW14" s="1090"/>
      <c r="CX14" s="1090"/>
      <c r="CY14" s="1090"/>
      <c r="CZ14" s="1090"/>
      <c r="DA14" s="1090"/>
      <c r="DB14" s="1090"/>
      <c r="DC14" s="1090"/>
      <c r="DD14" s="1090"/>
      <c r="DE14" s="1090"/>
    </row>
    <row r="15" spans="1:109" s="83" customFormat="1" x14ac:dyDescent="0.15">
      <c r="A15" s="1089"/>
      <c r="B15" s="1090"/>
      <c r="C15" s="1090"/>
      <c r="D15" s="1090"/>
      <c r="E15" s="1090"/>
      <c r="F15" s="1090"/>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c r="BL15" s="1090"/>
      <c r="BM15" s="1090"/>
      <c r="BN15" s="1090"/>
      <c r="BO15" s="1090"/>
      <c r="BP15" s="1090"/>
      <c r="BQ15" s="1090"/>
      <c r="BR15" s="1090"/>
      <c r="BS15" s="1090"/>
      <c r="BT15" s="1090"/>
      <c r="BU15" s="1090"/>
      <c r="BV15" s="1090"/>
      <c r="BW15" s="1090"/>
      <c r="BX15" s="1090"/>
      <c r="BY15" s="1090"/>
      <c r="BZ15" s="1090"/>
      <c r="CA15" s="1090"/>
      <c r="CB15" s="1090"/>
      <c r="CC15" s="1090"/>
      <c r="CD15" s="1090"/>
      <c r="CE15" s="1090"/>
      <c r="CF15" s="1090"/>
      <c r="CG15" s="1090"/>
      <c r="CH15" s="1090"/>
      <c r="CI15" s="1090"/>
      <c r="CJ15" s="1090"/>
      <c r="CK15" s="1090"/>
      <c r="CL15" s="1090"/>
      <c r="CM15" s="1090"/>
      <c r="CN15" s="1090"/>
      <c r="CO15" s="1090"/>
      <c r="CP15" s="1090"/>
      <c r="CQ15" s="1090"/>
      <c r="CR15" s="1090"/>
      <c r="CS15" s="1090"/>
      <c r="CT15" s="1090"/>
      <c r="CU15" s="1090"/>
      <c r="CV15" s="1090"/>
      <c r="CW15" s="1090"/>
      <c r="CX15" s="1090"/>
      <c r="CY15" s="1090"/>
      <c r="CZ15" s="1090"/>
      <c r="DA15" s="1090"/>
      <c r="DB15" s="1090"/>
      <c r="DC15" s="1090"/>
      <c r="DD15" s="1090"/>
      <c r="DE15" s="1090"/>
    </row>
    <row r="16" spans="1:109" s="83" customFormat="1" x14ac:dyDescent="0.15">
      <c r="A16" s="1089"/>
      <c r="B16" s="1090"/>
      <c r="C16" s="1090"/>
      <c r="D16" s="1090"/>
      <c r="E16" s="1090"/>
      <c r="F16" s="1090"/>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c r="BL16" s="1090"/>
      <c r="BM16" s="1090"/>
      <c r="BN16" s="1090"/>
      <c r="BO16" s="1090"/>
      <c r="BP16" s="1090"/>
      <c r="BQ16" s="1090"/>
      <c r="BR16" s="1090"/>
      <c r="BS16" s="1090"/>
      <c r="BT16" s="1090"/>
      <c r="BU16" s="1090"/>
      <c r="BV16" s="1090"/>
      <c r="BW16" s="1090"/>
      <c r="BX16" s="1090"/>
      <c r="BY16" s="1090"/>
      <c r="BZ16" s="1090"/>
      <c r="CA16" s="1090"/>
      <c r="CB16" s="1090"/>
      <c r="CC16" s="1090"/>
      <c r="CD16" s="1090"/>
      <c r="CE16" s="1090"/>
      <c r="CF16" s="1090"/>
      <c r="CG16" s="1090"/>
      <c r="CH16" s="1090"/>
      <c r="CI16" s="1090"/>
      <c r="CJ16" s="1090"/>
      <c r="CK16" s="1090"/>
      <c r="CL16" s="1090"/>
      <c r="CM16" s="1090"/>
      <c r="CN16" s="1090"/>
      <c r="CO16" s="1090"/>
      <c r="CP16" s="1090"/>
      <c r="CQ16" s="1090"/>
      <c r="CR16" s="1090"/>
      <c r="CS16" s="1090"/>
      <c r="CT16" s="1090"/>
      <c r="CU16" s="1090"/>
      <c r="CV16" s="1090"/>
      <c r="CW16" s="1090"/>
      <c r="CX16" s="1090"/>
      <c r="CY16" s="1090"/>
      <c r="CZ16" s="1090"/>
      <c r="DA16" s="1090"/>
      <c r="DB16" s="1090"/>
      <c r="DC16" s="1090"/>
      <c r="DD16" s="1090"/>
      <c r="DE16" s="1090"/>
    </row>
    <row r="17" spans="1:109" s="83" customFormat="1" x14ac:dyDescent="0.15">
      <c r="A17" s="1089"/>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c r="BL17" s="1090"/>
      <c r="BM17" s="1090"/>
      <c r="BN17" s="1090"/>
      <c r="BO17" s="1090"/>
      <c r="BP17" s="1090"/>
      <c r="BQ17" s="1090"/>
      <c r="BR17" s="1090"/>
      <c r="BS17" s="1090"/>
      <c r="BT17" s="1090"/>
      <c r="BU17" s="1090"/>
      <c r="BV17" s="1090"/>
      <c r="BW17" s="1090"/>
      <c r="BX17" s="1090"/>
      <c r="BY17" s="1090"/>
      <c r="BZ17" s="1090"/>
      <c r="CA17" s="1090"/>
      <c r="CB17" s="1090"/>
      <c r="CC17" s="1090"/>
      <c r="CD17" s="1090"/>
      <c r="CE17" s="1090"/>
      <c r="CF17" s="1090"/>
      <c r="CG17" s="1090"/>
      <c r="CH17" s="1090"/>
      <c r="CI17" s="1090"/>
      <c r="CJ17" s="1090"/>
      <c r="CK17" s="1090"/>
      <c r="CL17" s="1090"/>
      <c r="CM17" s="1090"/>
      <c r="CN17" s="1090"/>
      <c r="CO17" s="1090"/>
      <c r="CP17" s="1090"/>
      <c r="CQ17" s="1090"/>
      <c r="CR17" s="1090"/>
      <c r="CS17" s="1090"/>
      <c r="CT17" s="1090"/>
      <c r="CU17" s="1090"/>
      <c r="CV17" s="1090"/>
      <c r="CW17" s="1090"/>
      <c r="CX17" s="1090"/>
      <c r="CY17" s="1090"/>
      <c r="CZ17" s="1090"/>
      <c r="DA17" s="1090"/>
      <c r="DB17" s="1090"/>
      <c r="DC17" s="1090"/>
      <c r="DD17" s="1090"/>
      <c r="DE17" s="1090"/>
    </row>
    <row r="18" spans="1:109" s="83" customFormat="1" x14ac:dyDescent="0.15">
      <c r="A18" s="1089"/>
      <c r="B18" s="1090"/>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c r="BL18" s="1090"/>
      <c r="BM18" s="1090"/>
      <c r="BN18" s="1090"/>
      <c r="BO18" s="1090"/>
      <c r="BP18" s="1090"/>
      <c r="BQ18" s="1090"/>
      <c r="BR18" s="1090"/>
      <c r="BS18" s="1090"/>
      <c r="BT18" s="1090"/>
      <c r="BU18" s="1090"/>
      <c r="BV18" s="1090"/>
      <c r="BW18" s="1090"/>
      <c r="BX18" s="1090"/>
      <c r="BY18" s="1090"/>
      <c r="BZ18" s="1090"/>
      <c r="CA18" s="1090"/>
      <c r="CB18" s="1090"/>
      <c r="CC18" s="1090"/>
      <c r="CD18" s="1090"/>
      <c r="CE18" s="1090"/>
      <c r="CF18" s="1090"/>
      <c r="CG18" s="1090"/>
      <c r="CH18" s="1090"/>
      <c r="CI18" s="1090"/>
      <c r="CJ18" s="1090"/>
      <c r="CK18" s="1090"/>
      <c r="CL18" s="1090"/>
      <c r="CM18" s="1090"/>
      <c r="CN18" s="1090"/>
      <c r="CO18" s="1090"/>
      <c r="CP18" s="1090"/>
      <c r="CQ18" s="1090"/>
      <c r="CR18" s="1090"/>
      <c r="CS18" s="1090"/>
      <c r="CT18" s="1090"/>
      <c r="CU18" s="1090"/>
      <c r="CV18" s="1090"/>
      <c r="CW18" s="1090"/>
      <c r="CX18" s="1090"/>
      <c r="CY18" s="1090"/>
      <c r="CZ18" s="1090"/>
      <c r="DA18" s="1090"/>
      <c r="DB18" s="1090"/>
      <c r="DC18" s="1090"/>
      <c r="DD18" s="1090"/>
      <c r="DE18" s="1090"/>
    </row>
    <row r="19" spans="1:109" x14ac:dyDescent="0.15">
      <c r="DD19" s="1089"/>
      <c r="DE19" s="1089"/>
    </row>
    <row r="20" spans="1:109" x14ac:dyDescent="0.15">
      <c r="DD20" s="1089"/>
      <c r="DE20" s="1089"/>
    </row>
    <row r="21" spans="1:109" ht="17.25" customHeight="1" x14ac:dyDescent="0.15">
      <c r="B21" s="1091"/>
      <c r="C21" s="1092"/>
      <c r="D21" s="1092"/>
      <c r="E21" s="1092"/>
      <c r="F21" s="1092"/>
      <c r="G21" s="1092"/>
      <c r="H21" s="1092"/>
      <c r="I21" s="1092"/>
      <c r="J21" s="1092"/>
      <c r="K21" s="1092"/>
      <c r="L21" s="1092"/>
      <c r="M21" s="1092"/>
      <c r="N21" s="1093"/>
      <c r="O21" s="1092"/>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2"/>
      <c r="AK21" s="1092"/>
      <c r="AL21" s="1092"/>
      <c r="AM21" s="1092"/>
      <c r="AN21" s="1092"/>
      <c r="AO21" s="1092"/>
      <c r="AP21" s="1092"/>
      <c r="AQ21" s="1092"/>
      <c r="AR21" s="1092"/>
      <c r="AS21" s="1092"/>
      <c r="AT21" s="1093"/>
      <c r="AU21" s="1092"/>
      <c r="AV21" s="1092"/>
      <c r="AW21" s="1092"/>
      <c r="AX21" s="1092"/>
      <c r="AY21" s="1092"/>
      <c r="AZ21" s="1092"/>
      <c r="BA21" s="1092"/>
      <c r="BB21" s="1092"/>
      <c r="BC21" s="1092"/>
      <c r="BD21" s="1092"/>
      <c r="BE21" s="1092"/>
      <c r="BF21" s="1093"/>
      <c r="BG21" s="1092"/>
      <c r="BH21" s="1092"/>
      <c r="BI21" s="1092"/>
      <c r="BJ21" s="1092"/>
      <c r="BK21" s="1092"/>
      <c r="BL21" s="1092"/>
      <c r="BM21" s="1092"/>
      <c r="BN21" s="1092"/>
      <c r="BO21" s="1092"/>
      <c r="BP21" s="1092"/>
      <c r="BQ21" s="1092"/>
      <c r="BR21" s="1093"/>
      <c r="BS21" s="1092"/>
      <c r="BT21" s="1092"/>
      <c r="BU21" s="1092"/>
      <c r="BV21" s="1092"/>
      <c r="BW21" s="1092"/>
      <c r="BX21" s="1092"/>
      <c r="BY21" s="1092"/>
      <c r="BZ21" s="1092"/>
      <c r="CA21" s="1092"/>
      <c r="CB21" s="1092"/>
      <c r="CC21" s="1092"/>
      <c r="CD21" s="1093"/>
      <c r="CE21" s="1092"/>
      <c r="CF21" s="1092"/>
      <c r="CG21" s="1092"/>
      <c r="CH21" s="1092"/>
      <c r="CI21" s="1092"/>
      <c r="CJ21" s="1092"/>
      <c r="CK21" s="1092"/>
      <c r="CL21" s="1092"/>
      <c r="CM21" s="1092"/>
      <c r="CN21" s="1092"/>
      <c r="CO21" s="1092"/>
      <c r="CP21" s="1093"/>
      <c r="CQ21" s="1092"/>
      <c r="CR21" s="1092"/>
      <c r="CS21" s="1092"/>
      <c r="CT21" s="1092"/>
      <c r="CU21" s="1092"/>
      <c r="CV21" s="1092"/>
      <c r="CW21" s="1092"/>
      <c r="CX21" s="1092"/>
      <c r="CY21" s="1092"/>
      <c r="CZ21" s="1092"/>
      <c r="DA21" s="1092"/>
      <c r="DB21" s="1093"/>
      <c r="DC21" s="1092"/>
      <c r="DD21" s="1094"/>
      <c r="DE21" s="1089"/>
    </row>
    <row r="22" spans="1:109" ht="17.25" customHeight="1" x14ac:dyDescent="0.15">
      <c r="B22" s="1095"/>
    </row>
    <row r="23" spans="1:109" x14ac:dyDescent="0.15">
      <c r="B23" s="1095"/>
    </row>
    <row r="24" spans="1:109" x14ac:dyDescent="0.15">
      <c r="B24" s="1095"/>
    </row>
    <row r="25" spans="1:109" x14ac:dyDescent="0.15">
      <c r="B25" s="1095"/>
    </row>
    <row r="26" spans="1:109" x14ac:dyDescent="0.15">
      <c r="B26" s="1095"/>
    </row>
    <row r="27" spans="1:109" x14ac:dyDescent="0.15">
      <c r="B27" s="1095"/>
    </row>
    <row r="28" spans="1:109" x14ac:dyDescent="0.15">
      <c r="B28" s="1095"/>
    </row>
    <row r="29" spans="1:109" x14ac:dyDescent="0.15">
      <c r="B29" s="1095"/>
    </row>
    <row r="30" spans="1:109" x14ac:dyDescent="0.15">
      <c r="B30" s="1095"/>
    </row>
    <row r="31" spans="1:109" x14ac:dyDescent="0.15">
      <c r="B31" s="1095"/>
    </row>
    <row r="32" spans="1:109" x14ac:dyDescent="0.15">
      <c r="B32" s="1095"/>
    </row>
    <row r="33" spans="2:109" x14ac:dyDescent="0.15">
      <c r="B33" s="1095"/>
    </row>
    <row r="34" spans="2:109" x14ac:dyDescent="0.15">
      <c r="B34" s="1095"/>
    </row>
    <row r="35" spans="2:109" x14ac:dyDescent="0.15">
      <c r="B35" s="1095"/>
    </row>
    <row r="36" spans="2:109" x14ac:dyDescent="0.15">
      <c r="B36" s="1095"/>
    </row>
    <row r="37" spans="2:109" x14ac:dyDescent="0.15">
      <c r="B37" s="1095"/>
    </row>
    <row r="38" spans="2:109" x14ac:dyDescent="0.15">
      <c r="B38" s="1095"/>
    </row>
    <row r="39" spans="2:109" x14ac:dyDescent="0.15">
      <c r="B39" s="1097"/>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8"/>
      <c r="BL39" s="1098"/>
      <c r="BM39" s="1098"/>
      <c r="BN39" s="1098"/>
      <c r="BO39" s="1098"/>
      <c r="BP39" s="1098"/>
      <c r="BQ39" s="1098"/>
      <c r="BR39" s="1098"/>
      <c r="BS39" s="1098"/>
      <c r="BT39" s="1098"/>
      <c r="BU39" s="1098"/>
      <c r="BV39" s="1098"/>
      <c r="BW39" s="1098"/>
      <c r="BX39" s="1098"/>
      <c r="BY39" s="1098"/>
      <c r="BZ39" s="1098"/>
      <c r="CA39" s="1098"/>
      <c r="CB39" s="1098"/>
      <c r="CC39" s="1098"/>
      <c r="CD39" s="1098"/>
      <c r="CE39" s="1098"/>
      <c r="CF39" s="1098"/>
      <c r="CG39" s="1098"/>
      <c r="CH39" s="1098"/>
      <c r="CI39" s="1098"/>
      <c r="CJ39" s="1098"/>
      <c r="CK39" s="1098"/>
      <c r="CL39" s="1098"/>
      <c r="CM39" s="1098"/>
      <c r="CN39" s="1098"/>
      <c r="CO39" s="1098"/>
      <c r="CP39" s="1098"/>
      <c r="CQ39" s="1098"/>
      <c r="CR39" s="1098"/>
      <c r="CS39" s="1098"/>
      <c r="CT39" s="1098"/>
      <c r="CU39" s="1098"/>
      <c r="CV39" s="1098"/>
      <c r="CW39" s="1098"/>
      <c r="CX39" s="1098"/>
      <c r="CY39" s="1098"/>
      <c r="CZ39" s="1098"/>
      <c r="DA39" s="1098"/>
      <c r="DB39" s="1098"/>
      <c r="DC39" s="1098"/>
      <c r="DD39" s="1099"/>
    </row>
    <row r="40" spans="2:109" x14ac:dyDescent="0.15">
      <c r="B40" s="1100"/>
      <c r="DD40" s="1100"/>
      <c r="DE40" s="1089"/>
    </row>
    <row r="41" spans="2:109" ht="17.25" x14ac:dyDescent="0.15">
      <c r="B41" s="1101" t="s">
        <v>554</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1092"/>
      <c r="CX41" s="1092"/>
      <c r="CY41" s="1092"/>
      <c r="CZ41" s="1092"/>
      <c r="DA41" s="1092"/>
      <c r="DB41" s="1092"/>
      <c r="DC41" s="1092"/>
      <c r="DD41" s="1094"/>
    </row>
    <row r="42" spans="2:109" x14ac:dyDescent="0.15">
      <c r="B42" s="1095"/>
      <c r="G42" s="1102"/>
      <c r="I42" s="1103"/>
      <c r="J42" s="1103"/>
      <c r="K42" s="1103"/>
      <c r="AM42" s="1102"/>
      <c r="AN42" s="1102" t="s">
        <v>555</v>
      </c>
      <c r="AP42" s="1103"/>
      <c r="AQ42" s="1103"/>
      <c r="AR42" s="1103"/>
      <c r="AY42" s="1102"/>
      <c r="BA42" s="1103"/>
      <c r="BB42" s="1103"/>
      <c r="BC42" s="1103"/>
      <c r="BK42" s="1102"/>
      <c r="BM42" s="1103"/>
      <c r="BN42" s="1103"/>
      <c r="BO42" s="1103"/>
      <c r="BW42" s="1102"/>
      <c r="BY42" s="1103"/>
      <c r="BZ42" s="1103"/>
      <c r="CA42" s="1103"/>
      <c r="CI42" s="1102"/>
      <c r="CK42" s="1103"/>
      <c r="CL42" s="1103"/>
      <c r="CM42" s="1103"/>
      <c r="CU42" s="1102"/>
      <c r="CW42" s="1103"/>
      <c r="CX42" s="1103"/>
      <c r="CY42" s="1103"/>
    </row>
    <row r="43" spans="2:109" ht="13.5" customHeight="1" x14ac:dyDescent="0.15">
      <c r="B43" s="1095"/>
      <c r="AN43" s="1104" t="s">
        <v>556</v>
      </c>
      <c r="AO43" s="1105"/>
      <c r="AP43" s="1105"/>
      <c r="AQ43" s="1105"/>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5"/>
      <c r="BV43" s="1105"/>
      <c r="BW43" s="1105"/>
      <c r="BX43" s="1105"/>
      <c r="BY43" s="1105"/>
      <c r="BZ43" s="1105"/>
      <c r="CA43" s="1105"/>
      <c r="CB43" s="1105"/>
      <c r="CC43" s="1105"/>
      <c r="CD43" s="1105"/>
      <c r="CE43" s="1105"/>
      <c r="CF43" s="1105"/>
      <c r="CG43" s="1105"/>
      <c r="CH43" s="1105"/>
      <c r="CI43" s="1105"/>
      <c r="CJ43" s="1105"/>
      <c r="CK43" s="1105"/>
      <c r="CL43" s="1105"/>
      <c r="CM43" s="1105"/>
      <c r="CN43" s="1105"/>
      <c r="CO43" s="1105"/>
      <c r="CP43" s="1105"/>
      <c r="CQ43" s="1105"/>
      <c r="CR43" s="1105"/>
      <c r="CS43" s="1105"/>
      <c r="CT43" s="1105"/>
      <c r="CU43" s="1105"/>
      <c r="CV43" s="1105"/>
      <c r="CW43" s="1105"/>
      <c r="CX43" s="1105"/>
      <c r="CY43" s="1105"/>
      <c r="CZ43" s="1105"/>
      <c r="DA43" s="1105"/>
      <c r="DB43" s="1105"/>
      <c r="DC43" s="1106"/>
    </row>
    <row r="44" spans="2:109" x14ac:dyDescent="0.15">
      <c r="B44" s="1095"/>
      <c r="AN44" s="1107"/>
      <c r="AO44" s="1108"/>
      <c r="AP44" s="1108"/>
      <c r="AQ44" s="1108"/>
      <c r="AR44" s="1108"/>
      <c r="AS44" s="1108"/>
      <c r="AT44" s="1108"/>
      <c r="AU44" s="1108"/>
      <c r="AV44" s="1108"/>
      <c r="AW44" s="1108"/>
      <c r="AX44" s="1108"/>
      <c r="AY44" s="1108"/>
      <c r="AZ44" s="1108"/>
      <c r="BA44" s="1108"/>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8"/>
      <c r="BX44" s="1108"/>
      <c r="BY44" s="1108"/>
      <c r="BZ44" s="1108"/>
      <c r="CA44" s="1108"/>
      <c r="CB44" s="1108"/>
      <c r="CC44" s="1108"/>
      <c r="CD44" s="1108"/>
      <c r="CE44" s="1108"/>
      <c r="CF44" s="1108"/>
      <c r="CG44" s="1108"/>
      <c r="CH44" s="1108"/>
      <c r="CI44" s="1108"/>
      <c r="CJ44" s="1108"/>
      <c r="CK44" s="1108"/>
      <c r="CL44" s="1108"/>
      <c r="CM44" s="1108"/>
      <c r="CN44" s="1108"/>
      <c r="CO44" s="1108"/>
      <c r="CP44" s="1108"/>
      <c r="CQ44" s="1108"/>
      <c r="CR44" s="1108"/>
      <c r="CS44" s="1108"/>
      <c r="CT44" s="1108"/>
      <c r="CU44" s="1108"/>
      <c r="CV44" s="1108"/>
      <c r="CW44" s="1108"/>
      <c r="CX44" s="1108"/>
      <c r="CY44" s="1108"/>
      <c r="CZ44" s="1108"/>
      <c r="DA44" s="1108"/>
      <c r="DB44" s="1108"/>
      <c r="DC44" s="1109"/>
    </row>
    <row r="45" spans="2:109" x14ac:dyDescent="0.15">
      <c r="B45" s="1095"/>
      <c r="AN45" s="1107"/>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08"/>
      <c r="BZ45" s="1108"/>
      <c r="CA45" s="1108"/>
      <c r="CB45" s="1108"/>
      <c r="CC45" s="1108"/>
      <c r="CD45" s="1108"/>
      <c r="CE45" s="1108"/>
      <c r="CF45" s="1108"/>
      <c r="CG45" s="1108"/>
      <c r="CH45" s="1108"/>
      <c r="CI45" s="1108"/>
      <c r="CJ45" s="1108"/>
      <c r="CK45" s="1108"/>
      <c r="CL45" s="1108"/>
      <c r="CM45" s="1108"/>
      <c r="CN45" s="1108"/>
      <c r="CO45" s="1108"/>
      <c r="CP45" s="1108"/>
      <c r="CQ45" s="1108"/>
      <c r="CR45" s="1108"/>
      <c r="CS45" s="1108"/>
      <c r="CT45" s="1108"/>
      <c r="CU45" s="1108"/>
      <c r="CV45" s="1108"/>
      <c r="CW45" s="1108"/>
      <c r="CX45" s="1108"/>
      <c r="CY45" s="1108"/>
      <c r="CZ45" s="1108"/>
      <c r="DA45" s="1108"/>
      <c r="DB45" s="1108"/>
      <c r="DC45" s="1109"/>
    </row>
    <row r="46" spans="2:109" x14ac:dyDescent="0.15">
      <c r="B46" s="1095"/>
      <c r="AN46" s="1107"/>
      <c r="AO46" s="1108"/>
      <c r="AP46" s="1108"/>
      <c r="AQ46" s="1108"/>
      <c r="AR46" s="1108"/>
      <c r="AS46" s="1108"/>
      <c r="AT46" s="1108"/>
      <c r="AU46" s="1108"/>
      <c r="AV46" s="1108"/>
      <c r="AW46" s="1108"/>
      <c r="AX46" s="1108"/>
      <c r="AY46" s="1108"/>
      <c r="AZ46" s="1108"/>
      <c r="BA46" s="1108"/>
      <c r="BB46" s="1108"/>
      <c r="BC46" s="1108"/>
      <c r="BD46" s="1108"/>
      <c r="BE46" s="1108"/>
      <c r="BF46" s="1108"/>
      <c r="BG46" s="1108"/>
      <c r="BH46" s="1108"/>
      <c r="BI46" s="1108"/>
      <c r="BJ46" s="1108"/>
      <c r="BK46" s="1108"/>
      <c r="BL46" s="1108"/>
      <c r="BM46" s="1108"/>
      <c r="BN46" s="1108"/>
      <c r="BO46" s="1108"/>
      <c r="BP46" s="1108"/>
      <c r="BQ46" s="1108"/>
      <c r="BR46" s="1108"/>
      <c r="BS46" s="1108"/>
      <c r="BT46" s="1108"/>
      <c r="BU46" s="1108"/>
      <c r="BV46" s="1108"/>
      <c r="BW46" s="1108"/>
      <c r="BX46" s="1108"/>
      <c r="BY46" s="1108"/>
      <c r="BZ46" s="1108"/>
      <c r="CA46" s="1108"/>
      <c r="CB46" s="1108"/>
      <c r="CC46" s="1108"/>
      <c r="CD46" s="1108"/>
      <c r="CE46" s="1108"/>
      <c r="CF46" s="1108"/>
      <c r="CG46" s="1108"/>
      <c r="CH46" s="1108"/>
      <c r="CI46" s="1108"/>
      <c r="CJ46" s="1108"/>
      <c r="CK46" s="1108"/>
      <c r="CL46" s="1108"/>
      <c r="CM46" s="1108"/>
      <c r="CN46" s="1108"/>
      <c r="CO46" s="1108"/>
      <c r="CP46" s="1108"/>
      <c r="CQ46" s="1108"/>
      <c r="CR46" s="1108"/>
      <c r="CS46" s="1108"/>
      <c r="CT46" s="1108"/>
      <c r="CU46" s="1108"/>
      <c r="CV46" s="1108"/>
      <c r="CW46" s="1108"/>
      <c r="CX46" s="1108"/>
      <c r="CY46" s="1108"/>
      <c r="CZ46" s="1108"/>
      <c r="DA46" s="1108"/>
      <c r="DB46" s="1108"/>
      <c r="DC46" s="1109"/>
    </row>
    <row r="47" spans="2:109" x14ac:dyDescent="0.15">
      <c r="B47" s="1095"/>
      <c r="AN47" s="1110"/>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2"/>
    </row>
    <row r="48" spans="2:109" x14ac:dyDescent="0.15">
      <c r="B48" s="1095"/>
      <c r="H48" s="1113"/>
      <c r="I48" s="1113"/>
      <c r="J48" s="1113"/>
      <c r="AN48" s="1113"/>
      <c r="AO48" s="1113"/>
      <c r="AP48" s="1113"/>
      <c r="AZ48" s="1113"/>
      <c r="BA48" s="1113"/>
      <c r="BB48" s="1113"/>
      <c r="BL48" s="1113"/>
      <c r="BM48" s="1113"/>
      <c r="BN48" s="1113"/>
      <c r="BX48" s="1113"/>
      <c r="BY48" s="1113"/>
      <c r="BZ48" s="1113"/>
      <c r="CJ48" s="1113"/>
      <c r="CK48" s="1113"/>
      <c r="CL48" s="1113"/>
      <c r="CV48" s="1113"/>
      <c r="CW48" s="1113"/>
      <c r="CX48" s="1113"/>
    </row>
    <row r="49" spans="1:109" x14ac:dyDescent="0.15">
      <c r="B49" s="1095"/>
      <c r="AN49" s="1089" t="s">
        <v>557</v>
      </c>
    </row>
    <row r="50" spans="1:109" x14ac:dyDescent="0.15">
      <c r="B50" s="1095"/>
      <c r="G50" s="1114"/>
      <c r="H50" s="1114"/>
      <c r="I50" s="1114"/>
      <c r="J50" s="1114"/>
      <c r="K50" s="1115"/>
      <c r="L50" s="1115"/>
      <c r="M50" s="1116"/>
      <c r="N50" s="1116"/>
      <c r="AN50" s="1117"/>
      <c r="AO50" s="1118"/>
      <c r="AP50" s="1118"/>
      <c r="AQ50" s="1118"/>
      <c r="AR50" s="1118"/>
      <c r="AS50" s="1118"/>
      <c r="AT50" s="1118"/>
      <c r="AU50" s="1118"/>
      <c r="AV50" s="1118"/>
      <c r="AW50" s="1118"/>
      <c r="AX50" s="1118"/>
      <c r="AY50" s="1118"/>
      <c r="AZ50" s="1118"/>
      <c r="BA50" s="1118"/>
      <c r="BB50" s="1118"/>
      <c r="BC50" s="1118"/>
      <c r="BD50" s="1118"/>
      <c r="BE50" s="1118"/>
      <c r="BF50" s="1118"/>
      <c r="BG50" s="1118"/>
      <c r="BH50" s="1118"/>
      <c r="BI50" s="1118"/>
      <c r="BJ50" s="1118"/>
      <c r="BK50" s="1118"/>
      <c r="BL50" s="1118"/>
      <c r="BM50" s="1118"/>
      <c r="BN50" s="1118"/>
      <c r="BO50" s="1119"/>
      <c r="BP50" s="1120" t="s">
        <v>443</v>
      </c>
      <c r="BQ50" s="1120"/>
      <c r="BR50" s="1120"/>
      <c r="BS50" s="1120"/>
      <c r="BT50" s="1120"/>
      <c r="BU50" s="1120"/>
      <c r="BV50" s="1120"/>
      <c r="BW50" s="1120"/>
      <c r="BX50" s="1120" t="s">
        <v>530</v>
      </c>
      <c r="BY50" s="1120"/>
      <c r="BZ50" s="1120"/>
      <c r="CA50" s="1120"/>
      <c r="CB50" s="1120"/>
      <c r="CC50" s="1120"/>
      <c r="CD50" s="1120"/>
      <c r="CE50" s="1120"/>
      <c r="CF50" s="1120" t="s">
        <v>531</v>
      </c>
      <c r="CG50" s="1120"/>
      <c r="CH50" s="1120"/>
      <c r="CI50" s="1120"/>
      <c r="CJ50" s="1120"/>
      <c r="CK50" s="1120"/>
      <c r="CL50" s="1120"/>
      <c r="CM50" s="1120"/>
      <c r="CN50" s="1120" t="s">
        <v>532</v>
      </c>
      <c r="CO50" s="1120"/>
      <c r="CP50" s="1120"/>
      <c r="CQ50" s="1120"/>
      <c r="CR50" s="1120"/>
      <c r="CS50" s="1120"/>
      <c r="CT50" s="1120"/>
      <c r="CU50" s="1120"/>
      <c r="CV50" s="1120" t="s">
        <v>533</v>
      </c>
      <c r="CW50" s="1120"/>
      <c r="CX50" s="1120"/>
      <c r="CY50" s="1120"/>
      <c r="CZ50" s="1120"/>
      <c r="DA50" s="1120"/>
      <c r="DB50" s="1120"/>
      <c r="DC50" s="1120"/>
    </row>
    <row r="51" spans="1:109" ht="13.5" customHeight="1" x14ac:dyDescent="0.15">
      <c r="B51" s="1095"/>
      <c r="G51" s="1121"/>
      <c r="H51" s="1121"/>
      <c r="I51" s="1122"/>
      <c r="J51" s="1122"/>
      <c r="K51" s="1123"/>
      <c r="L51" s="1123"/>
      <c r="M51" s="1123"/>
      <c r="N51" s="1123"/>
      <c r="AM51" s="1113"/>
      <c r="AN51" s="1124" t="s">
        <v>558</v>
      </c>
      <c r="AO51" s="1124"/>
      <c r="AP51" s="1124"/>
      <c r="AQ51" s="1124"/>
      <c r="AR51" s="1124"/>
      <c r="AS51" s="1124"/>
      <c r="AT51" s="1124"/>
      <c r="AU51" s="1124"/>
      <c r="AV51" s="1124"/>
      <c r="AW51" s="1124"/>
      <c r="AX51" s="1124"/>
      <c r="AY51" s="1124"/>
      <c r="AZ51" s="1124"/>
      <c r="BA51" s="1124"/>
      <c r="BB51" s="1124" t="s">
        <v>559</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1095"/>
      <c r="G52" s="1121"/>
      <c r="H52" s="1121"/>
      <c r="I52" s="1122"/>
      <c r="J52" s="1122"/>
      <c r="K52" s="1123"/>
      <c r="L52" s="1123"/>
      <c r="M52" s="1123"/>
      <c r="N52" s="1123"/>
      <c r="AM52" s="111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1103"/>
      <c r="B53" s="1095"/>
      <c r="G53" s="1121"/>
      <c r="H53" s="1121"/>
      <c r="I53" s="1114"/>
      <c r="J53" s="1114"/>
      <c r="K53" s="1123"/>
      <c r="L53" s="1123"/>
      <c r="M53" s="1123"/>
      <c r="N53" s="1123"/>
      <c r="AM53" s="1113"/>
      <c r="AN53" s="1124"/>
      <c r="AO53" s="1124"/>
      <c r="AP53" s="1124"/>
      <c r="AQ53" s="1124"/>
      <c r="AR53" s="1124"/>
      <c r="AS53" s="1124"/>
      <c r="AT53" s="1124"/>
      <c r="AU53" s="1124"/>
      <c r="AV53" s="1124"/>
      <c r="AW53" s="1124"/>
      <c r="AX53" s="1124"/>
      <c r="AY53" s="1124"/>
      <c r="AZ53" s="1124"/>
      <c r="BA53" s="1124"/>
      <c r="BB53" s="1124" t="s">
        <v>560</v>
      </c>
      <c r="BC53" s="1124"/>
      <c r="BD53" s="1124"/>
      <c r="BE53" s="1124"/>
      <c r="BF53" s="1124"/>
      <c r="BG53" s="1124"/>
      <c r="BH53" s="1124"/>
      <c r="BI53" s="1124"/>
      <c r="BJ53" s="1124"/>
      <c r="BK53" s="1124"/>
      <c r="BL53" s="1124"/>
      <c r="BM53" s="1124"/>
      <c r="BN53" s="1124"/>
      <c r="BO53" s="1124"/>
      <c r="BP53" s="1125">
        <v>53.8</v>
      </c>
      <c r="BQ53" s="1125"/>
      <c r="BR53" s="1125"/>
      <c r="BS53" s="1125"/>
      <c r="BT53" s="1125"/>
      <c r="BU53" s="1125"/>
      <c r="BV53" s="1125"/>
      <c r="BW53" s="1125"/>
      <c r="BX53" s="1125">
        <v>53.4</v>
      </c>
      <c r="BY53" s="1125"/>
      <c r="BZ53" s="1125"/>
      <c r="CA53" s="1125"/>
      <c r="CB53" s="1125"/>
      <c r="CC53" s="1125"/>
      <c r="CD53" s="1125"/>
      <c r="CE53" s="1125"/>
      <c r="CF53" s="1125">
        <v>55.1</v>
      </c>
      <c r="CG53" s="1125"/>
      <c r="CH53" s="1125"/>
      <c r="CI53" s="1125"/>
      <c r="CJ53" s="1125"/>
      <c r="CK53" s="1125"/>
      <c r="CL53" s="1125"/>
      <c r="CM53" s="1125"/>
      <c r="CN53" s="1125">
        <v>56</v>
      </c>
      <c r="CO53" s="1125"/>
      <c r="CP53" s="1125"/>
      <c r="CQ53" s="1125"/>
      <c r="CR53" s="1125"/>
      <c r="CS53" s="1125"/>
      <c r="CT53" s="1125"/>
      <c r="CU53" s="1125"/>
      <c r="CV53" s="1125">
        <v>57</v>
      </c>
      <c r="CW53" s="1125"/>
      <c r="CX53" s="1125"/>
      <c r="CY53" s="1125"/>
      <c r="CZ53" s="1125"/>
      <c r="DA53" s="1125"/>
      <c r="DB53" s="1125"/>
      <c r="DC53" s="1125"/>
    </row>
    <row r="54" spans="1:109" x14ac:dyDescent="0.15">
      <c r="A54" s="1103"/>
      <c r="B54" s="1095"/>
      <c r="G54" s="1121"/>
      <c r="H54" s="1121"/>
      <c r="I54" s="1114"/>
      <c r="J54" s="1114"/>
      <c r="K54" s="1123"/>
      <c r="L54" s="1123"/>
      <c r="M54" s="1123"/>
      <c r="N54" s="1123"/>
      <c r="AM54" s="111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1103"/>
      <c r="B55" s="1095"/>
      <c r="G55" s="1114"/>
      <c r="H55" s="1114"/>
      <c r="I55" s="1114"/>
      <c r="J55" s="1114"/>
      <c r="K55" s="1123"/>
      <c r="L55" s="1123"/>
      <c r="M55" s="1123"/>
      <c r="N55" s="1123"/>
      <c r="AN55" s="1120" t="s">
        <v>561</v>
      </c>
      <c r="AO55" s="1120"/>
      <c r="AP55" s="1120"/>
      <c r="AQ55" s="1120"/>
      <c r="AR55" s="1120"/>
      <c r="AS55" s="1120"/>
      <c r="AT55" s="1120"/>
      <c r="AU55" s="1120"/>
      <c r="AV55" s="1120"/>
      <c r="AW55" s="1120"/>
      <c r="AX55" s="1120"/>
      <c r="AY55" s="1120"/>
      <c r="AZ55" s="1120"/>
      <c r="BA55" s="1120"/>
      <c r="BB55" s="1124" t="s">
        <v>559</v>
      </c>
      <c r="BC55" s="1124"/>
      <c r="BD55" s="1124"/>
      <c r="BE55" s="1124"/>
      <c r="BF55" s="1124"/>
      <c r="BG55" s="1124"/>
      <c r="BH55" s="1124"/>
      <c r="BI55" s="1124"/>
      <c r="BJ55" s="1124"/>
      <c r="BK55" s="1124"/>
      <c r="BL55" s="1124"/>
      <c r="BM55" s="1124"/>
      <c r="BN55" s="1124"/>
      <c r="BO55" s="1124"/>
      <c r="BP55" s="1125">
        <v>53.4</v>
      </c>
      <c r="BQ55" s="1125"/>
      <c r="BR55" s="1125"/>
      <c r="BS55" s="1125"/>
      <c r="BT55" s="1125"/>
      <c r="BU55" s="1125"/>
      <c r="BV55" s="1125"/>
      <c r="BW55" s="1125"/>
      <c r="BX55" s="1125">
        <v>48</v>
      </c>
      <c r="BY55" s="1125"/>
      <c r="BZ55" s="1125"/>
      <c r="CA55" s="1125"/>
      <c r="CB55" s="1125"/>
      <c r="CC55" s="1125"/>
      <c r="CD55" s="1125"/>
      <c r="CE55" s="1125"/>
      <c r="CF55" s="1125">
        <v>49.1</v>
      </c>
      <c r="CG55" s="1125"/>
      <c r="CH55" s="1125"/>
      <c r="CI55" s="1125"/>
      <c r="CJ55" s="1125"/>
      <c r="CK55" s="1125"/>
      <c r="CL55" s="1125"/>
      <c r="CM55" s="1125"/>
      <c r="CN55" s="1125">
        <v>41.5</v>
      </c>
      <c r="CO55" s="1125"/>
      <c r="CP55" s="1125"/>
      <c r="CQ55" s="1125"/>
      <c r="CR55" s="1125"/>
      <c r="CS55" s="1125"/>
      <c r="CT55" s="1125"/>
      <c r="CU55" s="1125"/>
      <c r="CV55" s="1125">
        <v>25.2</v>
      </c>
      <c r="CW55" s="1125"/>
      <c r="CX55" s="1125"/>
      <c r="CY55" s="1125"/>
      <c r="CZ55" s="1125"/>
      <c r="DA55" s="1125"/>
      <c r="DB55" s="1125"/>
      <c r="DC55" s="1125"/>
    </row>
    <row r="56" spans="1:109" x14ac:dyDescent="0.15">
      <c r="A56" s="1103"/>
      <c r="B56" s="1095"/>
      <c r="G56" s="1114"/>
      <c r="H56" s="1114"/>
      <c r="I56" s="1114"/>
      <c r="J56" s="1114"/>
      <c r="K56" s="1123"/>
      <c r="L56" s="1123"/>
      <c r="M56" s="1123"/>
      <c r="N56" s="1123"/>
      <c r="AN56" s="1120"/>
      <c r="AO56" s="1120"/>
      <c r="AP56" s="1120"/>
      <c r="AQ56" s="1120"/>
      <c r="AR56" s="1120"/>
      <c r="AS56" s="1120"/>
      <c r="AT56" s="1120"/>
      <c r="AU56" s="1120"/>
      <c r="AV56" s="1120"/>
      <c r="AW56" s="1120"/>
      <c r="AX56" s="1120"/>
      <c r="AY56" s="1120"/>
      <c r="AZ56" s="1120"/>
      <c r="BA56" s="1120"/>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1103" customFormat="1" x14ac:dyDescent="0.15">
      <c r="B57" s="1126"/>
      <c r="G57" s="1114"/>
      <c r="H57" s="1114"/>
      <c r="I57" s="1127"/>
      <c r="J57" s="1127"/>
      <c r="K57" s="1123"/>
      <c r="L57" s="1123"/>
      <c r="M57" s="1123"/>
      <c r="N57" s="1123"/>
      <c r="AM57" s="1089"/>
      <c r="AN57" s="1120"/>
      <c r="AO57" s="1120"/>
      <c r="AP57" s="1120"/>
      <c r="AQ57" s="1120"/>
      <c r="AR57" s="1120"/>
      <c r="AS57" s="1120"/>
      <c r="AT57" s="1120"/>
      <c r="AU57" s="1120"/>
      <c r="AV57" s="1120"/>
      <c r="AW57" s="1120"/>
      <c r="AX57" s="1120"/>
      <c r="AY57" s="1120"/>
      <c r="AZ57" s="1120"/>
      <c r="BA57" s="1120"/>
      <c r="BB57" s="1124" t="s">
        <v>560</v>
      </c>
      <c r="BC57" s="1124"/>
      <c r="BD57" s="1124"/>
      <c r="BE57" s="1124"/>
      <c r="BF57" s="1124"/>
      <c r="BG57" s="1124"/>
      <c r="BH57" s="1124"/>
      <c r="BI57" s="1124"/>
      <c r="BJ57" s="1124"/>
      <c r="BK57" s="1124"/>
      <c r="BL57" s="1124"/>
      <c r="BM57" s="1124"/>
      <c r="BN57" s="1124"/>
      <c r="BO57" s="1124"/>
      <c r="BP57" s="1125">
        <v>59.6</v>
      </c>
      <c r="BQ57" s="1125"/>
      <c r="BR57" s="1125"/>
      <c r="BS57" s="1125"/>
      <c r="BT57" s="1125"/>
      <c r="BU57" s="1125"/>
      <c r="BV57" s="1125"/>
      <c r="BW57" s="1125"/>
      <c r="BX57" s="1125">
        <v>60.8</v>
      </c>
      <c r="BY57" s="1125"/>
      <c r="BZ57" s="1125"/>
      <c r="CA57" s="1125"/>
      <c r="CB57" s="1125"/>
      <c r="CC57" s="1125"/>
      <c r="CD57" s="1125"/>
      <c r="CE57" s="1125"/>
      <c r="CF57" s="1125">
        <v>61</v>
      </c>
      <c r="CG57" s="1125"/>
      <c r="CH57" s="1125"/>
      <c r="CI57" s="1125"/>
      <c r="CJ57" s="1125"/>
      <c r="CK57" s="1125"/>
      <c r="CL57" s="1125"/>
      <c r="CM57" s="1125"/>
      <c r="CN57" s="1125">
        <v>61.7</v>
      </c>
      <c r="CO57" s="1125"/>
      <c r="CP57" s="1125"/>
      <c r="CQ57" s="1125"/>
      <c r="CR57" s="1125"/>
      <c r="CS57" s="1125"/>
      <c r="CT57" s="1125"/>
      <c r="CU57" s="1125"/>
      <c r="CV57" s="1125">
        <v>62.4</v>
      </c>
      <c r="CW57" s="1125"/>
      <c r="CX57" s="1125"/>
      <c r="CY57" s="1125"/>
      <c r="CZ57" s="1125"/>
      <c r="DA57" s="1125"/>
      <c r="DB57" s="1125"/>
      <c r="DC57" s="1125"/>
      <c r="DD57" s="1128"/>
      <c r="DE57" s="1126"/>
    </row>
    <row r="58" spans="1:109" s="1103" customFormat="1" x14ac:dyDescent="0.15">
      <c r="A58" s="1089"/>
      <c r="B58" s="1126"/>
      <c r="G58" s="1114"/>
      <c r="H58" s="1114"/>
      <c r="I58" s="1127"/>
      <c r="J58" s="1127"/>
      <c r="K58" s="1123"/>
      <c r="L58" s="1123"/>
      <c r="M58" s="1123"/>
      <c r="N58" s="1123"/>
      <c r="AM58" s="1089"/>
      <c r="AN58" s="1120"/>
      <c r="AO58" s="1120"/>
      <c r="AP58" s="1120"/>
      <c r="AQ58" s="1120"/>
      <c r="AR58" s="1120"/>
      <c r="AS58" s="1120"/>
      <c r="AT58" s="1120"/>
      <c r="AU58" s="1120"/>
      <c r="AV58" s="1120"/>
      <c r="AW58" s="1120"/>
      <c r="AX58" s="1120"/>
      <c r="AY58" s="1120"/>
      <c r="AZ58" s="1120"/>
      <c r="BA58" s="1120"/>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1128"/>
      <c r="DE58" s="1126"/>
    </row>
    <row r="59" spans="1:109" s="1103" customFormat="1" x14ac:dyDescent="0.15">
      <c r="A59" s="1089"/>
      <c r="B59" s="1126"/>
      <c r="K59" s="1129"/>
      <c r="L59" s="1129"/>
      <c r="M59" s="1129"/>
      <c r="N59" s="1129"/>
      <c r="AQ59" s="1129"/>
      <c r="AR59" s="1129"/>
      <c r="AS59" s="1129"/>
      <c r="AT59" s="1129"/>
      <c r="BC59" s="1129"/>
      <c r="BD59" s="1129"/>
      <c r="BE59" s="1129"/>
      <c r="BF59" s="1129"/>
      <c r="BO59" s="1129"/>
      <c r="BP59" s="1129"/>
      <c r="BQ59" s="1129"/>
      <c r="BR59" s="1129"/>
      <c r="CA59" s="1129"/>
      <c r="CB59" s="1129"/>
      <c r="CC59" s="1129"/>
      <c r="CD59" s="1129"/>
      <c r="CM59" s="1129"/>
      <c r="CN59" s="1129"/>
      <c r="CO59" s="1129"/>
      <c r="CP59" s="1129"/>
      <c r="CY59" s="1129"/>
      <c r="CZ59" s="1129"/>
      <c r="DA59" s="1129"/>
      <c r="DB59" s="1129"/>
      <c r="DC59" s="1129"/>
      <c r="DD59" s="1128"/>
      <c r="DE59" s="1126"/>
    </row>
    <row r="60" spans="1:109" s="1103" customFormat="1" x14ac:dyDescent="0.15">
      <c r="A60" s="1089"/>
      <c r="B60" s="1126"/>
      <c r="K60" s="1129"/>
      <c r="L60" s="1129"/>
      <c r="M60" s="1129"/>
      <c r="N60" s="1129"/>
      <c r="AQ60" s="1129"/>
      <c r="AR60" s="1129"/>
      <c r="AS60" s="1129"/>
      <c r="AT60" s="1129"/>
      <c r="BC60" s="1129"/>
      <c r="BD60" s="1129"/>
      <c r="BE60" s="1129"/>
      <c r="BF60" s="1129"/>
      <c r="BO60" s="1129"/>
      <c r="BP60" s="1129"/>
      <c r="BQ60" s="1129"/>
      <c r="BR60" s="1129"/>
      <c r="CA60" s="1129"/>
      <c r="CB60" s="1129"/>
      <c r="CC60" s="1129"/>
      <c r="CD60" s="1129"/>
      <c r="CM60" s="1129"/>
      <c r="CN60" s="1129"/>
      <c r="CO60" s="1129"/>
      <c r="CP60" s="1129"/>
      <c r="CY60" s="1129"/>
      <c r="CZ60" s="1129"/>
      <c r="DA60" s="1129"/>
      <c r="DB60" s="1129"/>
      <c r="DC60" s="1129"/>
      <c r="DD60" s="1128"/>
      <c r="DE60" s="1126"/>
    </row>
    <row r="61" spans="1:109" s="1103" customFormat="1" x14ac:dyDescent="0.15">
      <c r="A61" s="1089"/>
      <c r="B61" s="1130"/>
      <c r="C61" s="1131"/>
      <c r="D61" s="1131"/>
      <c r="E61" s="1131"/>
      <c r="F61" s="1131"/>
      <c r="G61" s="1131"/>
      <c r="H61" s="1131"/>
      <c r="I61" s="1131"/>
      <c r="J61" s="1131"/>
      <c r="K61" s="1131"/>
      <c r="L61" s="1131"/>
      <c r="M61" s="1132"/>
      <c r="N61" s="1132"/>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1"/>
      <c r="AR61" s="1131"/>
      <c r="AS61" s="1132"/>
      <c r="AT61" s="1132"/>
      <c r="AU61" s="1131"/>
      <c r="AV61" s="1131"/>
      <c r="AW61" s="1131"/>
      <c r="AX61" s="1131"/>
      <c r="AY61" s="1131"/>
      <c r="AZ61" s="1131"/>
      <c r="BA61" s="1131"/>
      <c r="BB61" s="1131"/>
      <c r="BC61" s="1131"/>
      <c r="BD61" s="1131"/>
      <c r="BE61" s="1132"/>
      <c r="BF61" s="1132"/>
      <c r="BG61" s="1131"/>
      <c r="BH61" s="1131"/>
      <c r="BI61" s="1131"/>
      <c r="BJ61" s="1131"/>
      <c r="BK61" s="1131"/>
      <c r="BL61" s="1131"/>
      <c r="BM61" s="1131"/>
      <c r="BN61" s="1131"/>
      <c r="BO61" s="1131"/>
      <c r="BP61" s="1131"/>
      <c r="BQ61" s="1132"/>
      <c r="BR61" s="1132"/>
      <c r="BS61" s="1131"/>
      <c r="BT61" s="1131"/>
      <c r="BU61" s="1131"/>
      <c r="BV61" s="1131"/>
      <c r="BW61" s="1131"/>
      <c r="BX61" s="1131"/>
      <c r="BY61" s="1131"/>
      <c r="BZ61" s="1131"/>
      <c r="CA61" s="1131"/>
      <c r="CB61" s="1131"/>
      <c r="CC61" s="1132"/>
      <c r="CD61" s="1132"/>
      <c r="CE61" s="1131"/>
      <c r="CF61" s="1131"/>
      <c r="CG61" s="1131"/>
      <c r="CH61" s="1131"/>
      <c r="CI61" s="1131"/>
      <c r="CJ61" s="1131"/>
      <c r="CK61" s="1131"/>
      <c r="CL61" s="1131"/>
      <c r="CM61" s="1131"/>
      <c r="CN61" s="1131"/>
      <c r="CO61" s="1132"/>
      <c r="CP61" s="1132"/>
      <c r="CQ61" s="1131"/>
      <c r="CR61" s="1131"/>
      <c r="CS61" s="1131"/>
      <c r="CT61" s="1131"/>
      <c r="CU61" s="1131"/>
      <c r="CV61" s="1131"/>
      <c r="CW61" s="1131"/>
      <c r="CX61" s="1131"/>
      <c r="CY61" s="1131"/>
      <c r="CZ61" s="1131"/>
      <c r="DA61" s="1132"/>
      <c r="DB61" s="1132"/>
      <c r="DC61" s="1132"/>
      <c r="DD61" s="1133"/>
      <c r="DE61" s="1126"/>
    </row>
    <row r="62" spans="1:109" x14ac:dyDescent="0.15">
      <c r="B62" s="1100"/>
      <c r="C62" s="1100"/>
      <c r="D62" s="1100"/>
      <c r="E62" s="1100"/>
      <c r="F62" s="1100"/>
      <c r="G62" s="1100"/>
      <c r="H62" s="1100"/>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0"/>
      <c r="AI62" s="1100"/>
      <c r="AJ62" s="1100"/>
      <c r="AK62" s="1100"/>
      <c r="AL62" s="1100"/>
      <c r="AM62" s="1100"/>
      <c r="AN62" s="1100"/>
      <c r="AO62" s="1100"/>
      <c r="AP62" s="1100"/>
      <c r="AQ62" s="1100"/>
      <c r="AR62" s="1100"/>
      <c r="AS62" s="1100"/>
      <c r="AT62" s="1100"/>
      <c r="AU62" s="1100"/>
      <c r="AV62" s="1100"/>
      <c r="AW62" s="1100"/>
      <c r="AX62" s="1100"/>
      <c r="AY62" s="1100"/>
      <c r="AZ62" s="1100"/>
      <c r="BA62" s="1100"/>
      <c r="BB62" s="1100"/>
      <c r="BC62" s="1100"/>
      <c r="BD62" s="1100"/>
      <c r="BE62" s="1100"/>
      <c r="BF62" s="1100"/>
      <c r="BG62" s="1100"/>
      <c r="BH62" s="1100"/>
      <c r="BI62" s="1100"/>
      <c r="BJ62" s="1100"/>
      <c r="BK62" s="1100"/>
      <c r="BL62" s="1100"/>
      <c r="BM62" s="1100"/>
      <c r="BN62" s="1100"/>
      <c r="BO62" s="1100"/>
      <c r="BP62" s="1100"/>
      <c r="BQ62" s="1100"/>
      <c r="BR62" s="1100"/>
      <c r="BS62" s="1100"/>
      <c r="BT62" s="1100"/>
      <c r="BU62" s="1100"/>
      <c r="BV62" s="1100"/>
      <c r="BW62" s="1100"/>
      <c r="BX62" s="1100"/>
      <c r="BY62" s="1100"/>
      <c r="BZ62" s="1100"/>
      <c r="CA62" s="1100"/>
      <c r="CB62" s="1100"/>
      <c r="CC62" s="1100"/>
      <c r="CD62" s="1100"/>
      <c r="CE62" s="1100"/>
      <c r="CF62" s="1100"/>
      <c r="CG62" s="1100"/>
      <c r="CH62" s="1100"/>
      <c r="CI62" s="1100"/>
      <c r="CJ62" s="1100"/>
      <c r="CK62" s="1100"/>
      <c r="CL62" s="1100"/>
      <c r="CM62" s="1100"/>
      <c r="CN62" s="1100"/>
      <c r="CO62" s="1100"/>
      <c r="CP62" s="1100"/>
      <c r="CQ62" s="1100"/>
      <c r="CR62" s="1100"/>
      <c r="CS62" s="1100"/>
      <c r="CT62" s="1100"/>
      <c r="CU62" s="1100"/>
      <c r="CV62" s="1100"/>
      <c r="CW62" s="1100"/>
      <c r="CX62" s="1100"/>
      <c r="CY62" s="1100"/>
      <c r="CZ62" s="1100"/>
      <c r="DA62" s="1100"/>
      <c r="DB62" s="1100"/>
      <c r="DC62" s="1100"/>
      <c r="DD62" s="1100"/>
      <c r="DE62" s="1089"/>
    </row>
    <row r="63" spans="1:109" ht="17.25" x14ac:dyDescent="0.15">
      <c r="B63" s="1134" t="s">
        <v>562</v>
      </c>
    </row>
    <row r="64" spans="1:109" x14ac:dyDescent="0.15">
      <c r="B64" s="1095"/>
      <c r="G64" s="1102"/>
      <c r="I64" s="1135"/>
      <c r="J64" s="1135"/>
      <c r="K64" s="1135"/>
      <c r="L64" s="1135"/>
      <c r="M64" s="1135"/>
      <c r="N64" s="1136"/>
      <c r="AM64" s="1102"/>
      <c r="AN64" s="1102" t="s">
        <v>555</v>
      </c>
      <c r="AP64" s="1103"/>
      <c r="AQ64" s="1103"/>
      <c r="AR64" s="1103"/>
      <c r="AY64" s="1102"/>
      <c r="BA64" s="1103"/>
      <c r="BB64" s="1103"/>
      <c r="BC64" s="1103"/>
      <c r="BK64" s="1102"/>
      <c r="BM64" s="1103"/>
      <c r="BN64" s="1103"/>
      <c r="BO64" s="1103"/>
      <c r="BW64" s="1102"/>
      <c r="BY64" s="1103"/>
      <c r="BZ64" s="1103"/>
      <c r="CA64" s="1103"/>
      <c r="CI64" s="1102"/>
      <c r="CK64" s="1103"/>
      <c r="CL64" s="1103"/>
      <c r="CM64" s="1103"/>
      <c r="CU64" s="1102"/>
      <c r="CW64" s="1103"/>
      <c r="CX64" s="1103"/>
      <c r="CY64" s="1103"/>
    </row>
    <row r="65" spans="2:107" x14ac:dyDescent="0.15">
      <c r="B65" s="1095"/>
      <c r="AN65" s="1104" t="s">
        <v>563</v>
      </c>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5"/>
      <c r="CC65" s="1105"/>
      <c r="CD65" s="1105"/>
      <c r="CE65" s="1105"/>
      <c r="CF65" s="1105"/>
      <c r="CG65" s="1105"/>
      <c r="CH65" s="1105"/>
      <c r="CI65" s="1105"/>
      <c r="CJ65" s="1105"/>
      <c r="CK65" s="1105"/>
      <c r="CL65" s="1105"/>
      <c r="CM65" s="1105"/>
      <c r="CN65" s="1105"/>
      <c r="CO65" s="1105"/>
      <c r="CP65" s="1105"/>
      <c r="CQ65" s="1105"/>
      <c r="CR65" s="1105"/>
      <c r="CS65" s="1105"/>
      <c r="CT65" s="1105"/>
      <c r="CU65" s="1105"/>
      <c r="CV65" s="1105"/>
      <c r="CW65" s="1105"/>
      <c r="CX65" s="1105"/>
      <c r="CY65" s="1105"/>
      <c r="CZ65" s="1105"/>
      <c r="DA65" s="1105"/>
      <c r="DB65" s="1105"/>
      <c r="DC65" s="1106"/>
    </row>
    <row r="66" spans="2:107" x14ac:dyDescent="0.15">
      <c r="B66" s="1095"/>
      <c r="AN66" s="1107"/>
      <c r="AO66" s="1108"/>
      <c r="AP66" s="1108"/>
      <c r="AQ66" s="1108"/>
      <c r="AR66" s="1108"/>
      <c r="AS66" s="1108"/>
      <c r="AT66" s="1108"/>
      <c r="AU66" s="1108"/>
      <c r="AV66" s="1108"/>
      <c r="AW66" s="1108"/>
      <c r="AX66" s="1108"/>
      <c r="AY66" s="1108"/>
      <c r="AZ66" s="1108"/>
      <c r="BA66" s="1108"/>
      <c r="BB66" s="1108"/>
      <c r="BC66" s="1108"/>
      <c r="BD66" s="1108"/>
      <c r="BE66" s="1108"/>
      <c r="BF66" s="1108"/>
      <c r="BG66" s="1108"/>
      <c r="BH66" s="1108"/>
      <c r="BI66" s="1108"/>
      <c r="BJ66" s="1108"/>
      <c r="BK66" s="1108"/>
      <c r="BL66" s="1108"/>
      <c r="BM66" s="1108"/>
      <c r="BN66" s="1108"/>
      <c r="BO66" s="1108"/>
      <c r="BP66" s="1108"/>
      <c r="BQ66" s="1108"/>
      <c r="BR66" s="1108"/>
      <c r="BS66" s="1108"/>
      <c r="BT66" s="1108"/>
      <c r="BU66" s="1108"/>
      <c r="BV66" s="1108"/>
      <c r="BW66" s="1108"/>
      <c r="BX66" s="1108"/>
      <c r="BY66" s="1108"/>
      <c r="BZ66" s="1108"/>
      <c r="CA66" s="1108"/>
      <c r="CB66" s="1108"/>
      <c r="CC66" s="1108"/>
      <c r="CD66" s="1108"/>
      <c r="CE66" s="1108"/>
      <c r="CF66" s="1108"/>
      <c r="CG66" s="1108"/>
      <c r="CH66" s="1108"/>
      <c r="CI66" s="1108"/>
      <c r="CJ66" s="1108"/>
      <c r="CK66" s="1108"/>
      <c r="CL66" s="1108"/>
      <c r="CM66" s="1108"/>
      <c r="CN66" s="1108"/>
      <c r="CO66" s="1108"/>
      <c r="CP66" s="1108"/>
      <c r="CQ66" s="1108"/>
      <c r="CR66" s="1108"/>
      <c r="CS66" s="1108"/>
      <c r="CT66" s="1108"/>
      <c r="CU66" s="1108"/>
      <c r="CV66" s="1108"/>
      <c r="CW66" s="1108"/>
      <c r="CX66" s="1108"/>
      <c r="CY66" s="1108"/>
      <c r="CZ66" s="1108"/>
      <c r="DA66" s="1108"/>
      <c r="DB66" s="1108"/>
      <c r="DC66" s="1109"/>
    </row>
    <row r="67" spans="2:107" x14ac:dyDescent="0.15">
      <c r="B67" s="1095"/>
      <c r="AN67" s="1107"/>
      <c r="AO67" s="1108"/>
      <c r="AP67" s="1108"/>
      <c r="AQ67" s="1108"/>
      <c r="AR67" s="1108"/>
      <c r="AS67" s="1108"/>
      <c r="AT67" s="1108"/>
      <c r="AU67" s="1108"/>
      <c r="AV67" s="1108"/>
      <c r="AW67" s="1108"/>
      <c r="AX67" s="1108"/>
      <c r="AY67" s="1108"/>
      <c r="AZ67" s="1108"/>
      <c r="BA67" s="1108"/>
      <c r="BB67" s="1108"/>
      <c r="BC67" s="1108"/>
      <c r="BD67" s="1108"/>
      <c r="BE67" s="1108"/>
      <c r="BF67" s="1108"/>
      <c r="BG67" s="1108"/>
      <c r="BH67" s="1108"/>
      <c r="BI67" s="1108"/>
      <c r="BJ67" s="1108"/>
      <c r="BK67" s="1108"/>
      <c r="BL67" s="1108"/>
      <c r="BM67" s="1108"/>
      <c r="BN67" s="1108"/>
      <c r="BO67" s="1108"/>
      <c r="BP67" s="1108"/>
      <c r="BQ67" s="1108"/>
      <c r="BR67" s="1108"/>
      <c r="BS67" s="1108"/>
      <c r="BT67" s="1108"/>
      <c r="BU67" s="1108"/>
      <c r="BV67" s="1108"/>
      <c r="BW67" s="1108"/>
      <c r="BX67" s="1108"/>
      <c r="BY67" s="1108"/>
      <c r="BZ67" s="1108"/>
      <c r="CA67" s="1108"/>
      <c r="CB67" s="1108"/>
      <c r="CC67" s="1108"/>
      <c r="CD67" s="1108"/>
      <c r="CE67" s="1108"/>
      <c r="CF67" s="1108"/>
      <c r="CG67" s="1108"/>
      <c r="CH67" s="1108"/>
      <c r="CI67" s="1108"/>
      <c r="CJ67" s="1108"/>
      <c r="CK67" s="1108"/>
      <c r="CL67" s="1108"/>
      <c r="CM67" s="1108"/>
      <c r="CN67" s="1108"/>
      <c r="CO67" s="1108"/>
      <c r="CP67" s="1108"/>
      <c r="CQ67" s="1108"/>
      <c r="CR67" s="1108"/>
      <c r="CS67" s="1108"/>
      <c r="CT67" s="1108"/>
      <c r="CU67" s="1108"/>
      <c r="CV67" s="1108"/>
      <c r="CW67" s="1108"/>
      <c r="CX67" s="1108"/>
      <c r="CY67" s="1108"/>
      <c r="CZ67" s="1108"/>
      <c r="DA67" s="1108"/>
      <c r="DB67" s="1108"/>
      <c r="DC67" s="1109"/>
    </row>
    <row r="68" spans="2:107" x14ac:dyDescent="0.15">
      <c r="B68" s="1095"/>
      <c r="AN68" s="1107"/>
      <c r="AO68" s="1108"/>
      <c r="AP68" s="1108"/>
      <c r="AQ68" s="1108"/>
      <c r="AR68" s="1108"/>
      <c r="AS68" s="1108"/>
      <c r="AT68" s="1108"/>
      <c r="AU68" s="1108"/>
      <c r="AV68" s="1108"/>
      <c r="AW68" s="1108"/>
      <c r="AX68" s="1108"/>
      <c r="AY68" s="1108"/>
      <c r="AZ68" s="1108"/>
      <c r="BA68" s="1108"/>
      <c r="BB68" s="1108"/>
      <c r="BC68" s="1108"/>
      <c r="BD68" s="1108"/>
      <c r="BE68" s="1108"/>
      <c r="BF68" s="1108"/>
      <c r="BG68" s="1108"/>
      <c r="BH68" s="1108"/>
      <c r="BI68" s="1108"/>
      <c r="BJ68" s="1108"/>
      <c r="BK68" s="1108"/>
      <c r="BL68" s="1108"/>
      <c r="BM68" s="1108"/>
      <c r="BN68" s="1108"/>
      <c r="BO68" s="1108"/>
      <c r="BP68" s="1108"/>
      <c r="BQ68" s="1108"/>
      <c r="BR68" s="1108"/>
      <c r="BS68" s="1108"/>
      <c r="BT68" s="1108"/>
      <c r="BU68" s="1108"/>
      <c r="BV68" s="1108"/>
      <c r="BW68" s="1108"/>
      <c r="BX68" s="1108"/>
      <c r="BY68" s="1108"/>
      <c r="BZ68" s="1108"/>
      <c r="CA68" s="1108"/>
      <c r="CB68" s="1108"/>
      <c r="CC68" s="1108"/>
      <c r="CD68" s="1108"/>
      <c r="CE68" s="1108"/>
      <c r="CF68" s="1108"/>
      <c r="CG68" s="1108"/>
      <c r="CH68" s="1108"/>
      <c r="CI68" s="1108"/>
      <c r="CJ68" s="1108"/>
      <c r="CK68" s="1108"/>
      <c r="CL68" s="1108"/>
      <c r="CM68" s="1108"/>
      <c r="CN68" s="1108"/>
      <c r="CO68" s="1108"/>
      <c r="CP68" s="1108"/>
      <c r="CQ68" s="1108"/>
      <c r="CR68" s="1108"/>
      <c r="CS68" s="1108"/>
      <c r="CT68" s="1108"/>
      <c r="CU68" s="1108"/>
      <c r="CV68" s="1108"/>
      <c r="CW68" s="1108"/>
      <c r="CX68" s="1108"/>
      <c r="CY68" s="1108"/>
      <c r="CZ68" s="1108"/>
      <c r="DA68" s="1108"/>
      <c r="DB68" s="1108"/>
      <c r="DC68" s="1109"/>
    </row>
    <row r="69" spans="2:107" x14ac:dyDescent="0.15">
      <c r="B69" s="1095"/>
      <c r="AN69" s="1110"/>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2"/>
    </row>
    <row r="70" spans="2:107" x14ac:dyDescent="0.15">
      <c r="B70" s="1095"/>
      <c r="H70" s="1137"/>
      <c r="I70" s="1137"/>
      <c r="J70" s="1138"/>
      <c r="K70" s="1138"/>
      <c r="L70" s="1139"/>
      <c r="M70" s="1138"/>
      <c r="N70" s="1139"/>
      <c r="AN70" s="1113"/>
      <c r="AO70" s="1113"/>
      <c r="AP70" s="1113"/>
      <c r="AZ70" s="1113"/>
      <c r="BA70" s="1113"/>
      <c r="BB70" s="1113"/>
      <c r="BL70" s="1113"/>
      <c r="BM70" s="1113"/>
      <c r="BN70" s="1113"/>
      <c r="BX70" s="1113"/>
      <c r="BY70" s="1113"/>
      <c r="BZ70" s="1113"/>
      <c r="CJ70" s="1113"/>
      <c r="CK70" s="1113"/>
      <c r="CL70" s="1113"/>
      <c r="CV70" s="1113"/>
      <c r="CW70" s="1113"/>
      <c r="CX70" s="1113"/>
    </row>
    <row r="71" spans="2:107" x14ac:dyDescent="0.15">
      <c r="B71" s="1095"/>
      <c r="G71" s="1140"/>
      <c r="I71" s="1141"/>
      <c r="J71" s="1138"/>
      <c r="K71" s="1138"/>
      <c r="L71" s="1139"/>
      <c r="M71" s="1138"/>
      <c r="N71" s="1139"/>
      <c r="AM71" s="1140"/>
      <c r="AN71" s="1089" t="s">
        <v>557</v>
      </c>
    </row>
    <row r="72" spans="2:107" x14ac:dyDescent="0.15">
      <c r="B72" s="1095"/>
      <c r="G72" s="1114"/>
      <c r="H72" s="1114"/>
      <c r="I72" s="1114"/>
      <c r="J72" s="1114"/>
      <c r="K72" s="1115"/>
      <c r="L72" s="1115"/>
      <c r="M72" s="1116"/>
      <c r="N72" s="1116"/>
      <c r="AN72" s="1117"/>
      <c r="AO72" s="1118"/>
      <c r="AP72" s="1118"/>
      <c r="AQ72" s="1118"/>
      <c r="AR72" s="1118"/>
      <c r="AS72" s="1118"/>
      <c r="AT72" s="1118"/>
      <c r="AU72" s="1118"/>
      <c r="AV72" s="1118"/>
      <c r="AW72" s="1118"/>
      <c r="AX72" s="1118"/>
      <c r="AY72" s="1118"/>
      <c r="AZ72" s="1118"/>
      <c r="BA72" s="1118"/>
      <c r="BB72" s="1118"/>
      <c r="BC72" s="1118"/>
      <c r="BD72" s="1118"/>
      <c r="BE72" s="1118"/>
      <c r="BF72" s="1118"/>
      <c r="BG72" s="1118"/>
      <c r="BH72" s="1118"/>
      <c r="BI72" s="1118"/>
      <c r="BJ72" s="1118"/>
      <c r="BK72" s="1118"/>
      <c r="BL72" s="1118"/>
      <c r="BM72" s="1118"/>
      <c r="BN72" s="1118"/>
      <c r="BO72" s="1119"/>
      <c r="BP72" s="1120" t="s">
        <v>443</v>
      </c>
      <c r="BQ72" s="1120"/>
      <c r="BR72" s="1120"/>
      <c r="BS72" s="1120"/>
      <c r="BT72" s="1120"/>
      <c r="BU72" s="1120"/>
      <c r="BV72" s="1120"/>
      <c r="BW72" s="1120"/>
      <c r="BX72" s="1120" t="s">
        <v>530</v>
      </c>
      <c r="BY72" s="1120"/>
      <c r="BZ72" s="1120"/>
      <c r="CA72" s="1120"/>
      <c r="CB72" s="1120"/>
      <c r="CC72" s="1120"/>
      <c r="CD72" s="1120"/>
      <c r="CE72" s="1120"/>
      <c r="CF72" s="1120" t="s">
        <v>531</v>
      </c>
      <c r="CG72" s="1120"/>
      <c r="CH72" s="1120"/>
      <c r="CI72" s="1120"/>
      <c r="CJ72" s="1120"/>
      <c r="CK72" s="1120"/>
      <c r="CL72" s="1120"/>
      <c r="CM72" s="1120"/>
      <c r="CN72" s="1120" t="s">
        <v>532</v>
      </c>
      <c r="CO72" s="1120"/>
      <c r="CP72" s="1120"/>
      <c r="CQ72" s="1120"/>
      <c r="CR72" s="1120"/>
      <c r="CS72" s="1120"/>
      <c r="CT72" s="1120"/>
      <c r="CU72" s="1120"/>
      <c r="CV72" s="1120" t="s">
        <v>533</v>
      </c>
      <c r="CW72" s="1120"/>
      <c r="CX72" s="1120"/>
      <c r="CY72" s="1120"/>
      <c r="CZ72" s="1120"/>
      <c r="DA72" s="1120"/>
      <c r="DB72" s="1120"/>
      <c r="DC72" s="1120"/>
    </row>
    <row r="73" spans="2:107" x14ac:dyDescent="0.15">
      <c r="B73" s="1095"/>
      <c r="G73" s="1121"/>
      <c r="H73" s="1121"/>
      <c r="I73" s="1121"/>
      <c r="J73" s="1121"/>
      <c r="K73" s="1142"/>
      <c r="L73" s="1142"/>
      <c r="M73" s="1142"/>
      <c r="N73" s="1142"/>
      <c r="AM73" s="1113"/>
      <c r="AN73" s="1124" t="s">
        <v>558</v>
      </c>
      <c r="AO73" s="1124"/>
      <c r="AP73" s="1124"/>
      <c r="AQ73" s="1124"/>
      <c r="AR73" s="1124"/>
      <c r="AS73" s="1124"/>
      <c r="AT73" s="1124"/>
      <c r="AU73" s="1124"/>
      <c r="AV73" s="1124"/>
      <c r="AW73" s="1124"/>
      <c r="AX73" s="1124"/>
      <c r="AY73" s="1124"/>
      <c r="AZ73" s="1124"/>
      <c r="BA73" s="1124"/>
      <c r="BB73" s="1124" t="s">
        <v>559</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1095"/>
      <c r="G74" s="1121"/>
      <c r="H74" s="1121"/>
      <c r="I74" s="1121"/>
      <c r="J74" s="1121"/>
      <c r="K74" s="1142"/>
      <c r="L74" s="1142"/>
      <c r="M74" s="1142"/>
      <c r="N74" s="1142"/>
      <c r="AM74" s="111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1095"/>
      <c r="G75" s="1121"/>
      <c r="H75" s="1121"/>
      <c r="I75" s="1114"/>
      <c r="J75" s="1114"/>
      <c r="K75" s="1123"/>
      <c r="L75" s="1123"/>
      <c r="M75" s="1123"/>
      <c r="N75" s="1123"/>
      <c r="AM75" s="1113"/>
      <c r="AN75" s="1124"/>
      <c r="AO75" s="1124"/>
      <c r="AP75" s="1124"/>
      <c r="AQ75" s="1124"/>
      <c r="AR75" s="1124"/>
      <c r="AS75" s="1124"/>
      <c r="AT75" s="1124"/>
      <c r="AU75" s="1124"/>
      <c r="AV75" s="1124"/>
      <c r="AW75" s="1124"/>
      <c r="AX75" s="1124"/>
      <c r="AY75" s="1124"/>
      <c r="AZ75" s="1124"/>
      <c r="BA75" s="1124"/>
      <c r="BB75" s="1124" t="s">
        <v>564</v>
      </c>
      <c r="BC75" s="1124"/>
      <c r="BD75" s="1124"/>
      <c r="BE75" s="1124"/>
      <c r="BF75" s="1124"/>
      <c r="BG75" s="1124"/>
      <c r="BH75" s="1124"/>
      <c r="BI75" s="1124"/>
      <c r="BJ75" s="1124"/>
      <c r="BK75" s="1124"/>
      <c r="BL75" s="1124"/>
      <c r="BM75" s="1124"/>
      <c r="BN75" s="1124"/>
      <c r="BO75" s="1124"/>
      <c r="BP75" s="1125">
        <v>8.4</v>
      </c>
      <c r="BQ75" s="1125"/>
      <c r="BR75" s="1125"/>
      <c r="BS75" s="1125"/>
      <c r="BT75" s="1125"/>
      <c r="BU75" s="1125"/>
      <c r="BV75" s="1125"/>
      <c r="BW75" s="1125"/>
      <c r="BX75" s="1125">
        <v>9</v>
      </c>
      <c r="BY75" s="1125"/>
      <c r="BZ75" s="1125"/>
      <c r="CA75" s="1125"/>
      <c r="CB75" s="1125"/>
      <c r="CC75" s="1125"/>
      <c r="CD75" s="1125"/>
      <c r="CE75" s="1125"/>
      <c r="CF75" s="1125">
        <v>9.6999999999999993</v>
      </c>
      <c r="CG75" s="1125"/>
      <c r="CH75" s="1125"/>
      <c r="CI75" s="1125"/>
      <c r="CJ75" s="1125"/>
      <c r="CK75" s="1125"/>
      <c r="CL75" s="1125"/>
      <c r="CM75" s="1125"/>
      <c r="CN75" s="1125">
        <v>9.9</v>
      </c>
      <c r="CO75" s="1125"/>
      <c r="CP75" s="1125"/>
      <c r="CQ75" s="1125"/>
      <c r="CR75" s="1125"/>
      <c r="CS75" s="1125"/>
      <c r="CT75" s="1125"/>
      <c r="CU75" s="1125"/>
      <c r="CV75" s="1125">
        <v>9.8000000000000007</v>
      </c>
      <c r="CW75" s="1125"/>
      <c r="CX75" s="1125"/>
      <c r="CY75" s="1125"/>
      <c r="CZ75" s="1125"/>
      <c r="DA75" s="1125"/>
      <c r="DB75" s="1125"/>
      <c r="DC75" s="1125"/>
    </row>
    <row r="76" spans="2:107" x14ac:dyDescent="0.15">
      <c r="B76" s="1095"/>
      <c r="G76" s="1121"/>
      <c r="H76" s="1121"/>
      <c r="I76" s="1114"/>
      <c r="J76" s="1114"/>
      <c r="K76" s="1123"/>
      <c r="L76" s="1123"/>
      <c r="M76" s="1123"/>
      <c r="N76" s="1123"/>
      <c r="AM76" s="111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1095"/>
      <c r="G77" s="1114"/>
      <c r="H77" s="1114"/>
      <c r="I77" s="1114"/>
      <c r="J77" s="1114"/>
      <c r="K77" s="1142"/>
      <c r="L77" s="1142"/>
      <c r="M77" s="1142"/>
      <c r="N77" s="1142"/>
      <c r="AN77" s="1120" t="s">
        <v>561</v>
      </c>
      <c r="AO77" s="1120"/>
      <c r="AP77" s="1120"/>
      <c r="AQ77" s="1120"/>
      <c r="AR77" s="1120"/>
      <c r="AS77" s="1120"/>
      <c r="AT77" s="1120"/>
      <c r="AU77" s="1120"/>
      <c r="AV77" s="1120"/>
      <c r="AW77" s="1120"/>
      <c r="AX77" s="1120"/>
      <c r="AY77" s="1120"/>
      <c r="AZ77" s="1120"/>
      <c r="BA77" s="1120"/>
      <c r="BB77" s="1124" t="s">
        <v>559</v>
      </c>
      <c r="BC77" s="1124"/>
      <c r="BD77" s="1124"/>
      <c r="BE77" s="1124"/>
      <c r="BF77" s="1124"/>
      <c r="BG77" s="1124"/>
      <c r="BH77" s="1124"/>
      <c r="BI77" s="1124"/>
      <c r="BJ77" s="1124"/>
      <c r="BK77" s="1124"/>
      <c r="BL77" s="1124"/>
      <c r="BM77" s="1124"/>
      <c r="BN77" s="1124"/>
      <c r="BO77" s="1124"/>
      <c r="BP77" s="1125">
        <v>53.4</v>
      </c>
      <c r="BQ77" s="1125"/>
      <c r="BR77" s="1125"/>
      <c r="BS77" s="1125"/>
      <c r="BT77" s="1125"/>
      <c r="BU77" s="1125"/>
      <c r="BV77" s="1125"/>
      <c r="BW77" s="1125"/>
      <c r="BX77" s="1125">
        <v>48</v>
      </c>
      <c r="BY77" s="1125"/>
      <c r="BZ77" s="1125"/>
      <c r="CA77" s="1125"/>
      <c r="CB77" s="1125"/>
      <c r="CC77" s="1125"/>
      <c r="CD77" s="1125"/>
      <c r="CE77" s="1125"/>
      <c r="CF77" s="1125">
        <v>49.1</v>
      </c>
      <c r="CG77" s="1125"/>
      <c r="CH77" s="1125"/>
      <c r="CI77" s="1125"/>
      <c r="CJ77" s="1125"/>
      <c r="CK77" s="1125"/>
      <c r="CL77" s="1125"/>
      <c r="CM77" s="1125"/>
      <c r="CN77" s="1125">
        <v>41.5</v>
      </c>
      <c r="CO77" s="1125"/>
      <c r="CP77" s="1125"/>
      <c r="CQ77" s="1125"/>
      <c r="CR77" s="1125"/>
      <c r="CS77" s="1125"/>
      <c r="CT77" s="1125"/>
      <c r="CU77" s="1125"/>
      <c r="CV77" s="1125">
        <v>25.2</v>
      </c>
      <c r="CW77" s="1125"/>
      <c r="CX77" s="1125"/>
      <c r="CY77" s="1125"/>
      <c r="CZ77" s="1125"/>
      <c r="DA77" s="1125"/>
      <c r="DB77" s="1125"/>
      <c r="DC77" s="1125"/>
    </row>
    <row r="78" spans="2:107" x14ac:dyDescent="0.15">
      <c r="B78" s="1095"/>
      <c r="G78" s="1114"/>
      <c r="H78" s="1114"/>
      <c r="I78" s="1114"/>
      <c r="J78" s="1114"/>
      <c r="K78" s="1142"/>
      <c r="L78" s="1142"/>
      <c r="M78" s="1142"/>
      <c r="N78" s="1142"/>
      <c r="AN78" s="1120"/>
      <c r="AO78" s="1120"/>
      <c r="AP78" s="1120"/>
      <c r="AQ78" s="1120"/>
      <c r="AR78" s="1120"/>
      <c r="AS78" s="1120"/>
      <c r="AT78" s="1120"/>
      <c r="AU78" s="1120"/>
      <c r="AV78" s="1120"/>
      <c r="AW78" s="1120"/>
      <c r="AX78" s="1120"/>
      <c r="AY78" s="1120"/>
      <c r="AZ78" s="1120"/>
      <c r="BA78" s="1120"/>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1095"/>
      <c r="G79" s="1114"/>
      <c r="H79" s="1114"/>
      <c r="I79" s="1127"/>
      <c r="J79" s="1127"/>
      <c r="K79" s="1143"/>
      <c r="L79" s="1143"/>
      <c r="M79" s="1143"/>
      <c r="N79" s="1143"/>
      <c r="AN79" s="1120"/>
      <c r="AO79" s="1120"/>
      <c r="AP79" s="1120"/>
      <c r="AQ79" s="1120"/>
      <c r="AR79" s="1120"/>
      <c r="AS79" s="1120"/>
      <c r="AT79" s="1120"/>
      <c r="AU79" s="1120"/>
      <c r="AV79" s="1120"/>
      <c r="AW79" s="1120"/>
      <c r="AX79" s="1120"/>
      <c r="AY79" s="1120"/>
      <c r="AZ79" s="1120"/>
      <c r="BA79" s="1120"/>
      <c r="BB79" s="1124" t="s">
        <v>564</v>
      </c>
      <c r="BC79" s="1124"/>
      <c r="BD79" s="1124"/>
      <c r="BE79" s="1124"/>
      <c r="BF79" s="1124"/>
      <c r="BG79" s="1124"/>
      <c r="BH79" s="1124"/>
      <c r="BI79" s="1124"/>
      <c r="BJ79" s="1124"/>
      <c r="BK79" s="1124"/>
      <c r="BL79" s="1124"/>
      <c r="BM79" s="1124"/>
      <c r="BN79" s="1124"/>
      <c r="BO79" s="1124"/>
      <c r="BP79" s="1125">
        <v>9.8000000000000007</v>
      </c>
      <c r="BQ79" s="1125"/>
      <c r="BR79" s="1125"/>
      <c r="BS79" s="1125"/>
      <c r="BT79" s="1125"/>
      <c r="BU79" s="1125"/>
      <c r="BV79" s="1125"/>
      <c r="BW79" s="1125"/>
      <c r="BX79" s="1125">
        <v>9.6</v>
      </c>
      <c r="BY79" s="1125"/>
      <c r="BZ79" s="1125"/>
      <c r="CA79" s="1125"/>
      <c r="CB79" s="1125"/>
      <c r="CC79" s="1125"/>
      <c r="CD79" s="1125"/>
      <c r="CE79" s="1125"/>
      <c r="CF79" s="1125">
        <v>9.5</v>
      </c>
      <c r="CG79" s="1125"/>
      <c r="CH79" s="1125"/>
      <c r="CI79" s="1125"/>
      <c r="CJ79" s="1125"/>
      <c r="CK79" s="1125"/>
      <c r="CL79" s="1125"/>
      <c r="CM79" s="1125"/>
      <c r="CN79" s="1125">
        <v>9.1999999999999993</v>
      </c>
      <c r="CO79" s="1125"/>
      <c r="CP79" s="1125"/>
      <c r="CQ79" s="1125"/>
      <c r="CR79" s="1125"/>
      <c r="CS79" s="1125"/>
      <c r="CT79" s="1125"/>
      <c r="CU79" s="1125"/>
      <c r="CV79" s="1125">
        <v>8.9</v>
      </c>
      <c r="CW79" s="1125"/>
      <c r="CX79" s="1125"/>
      <c r="CY79" s="1125"/>
      <c r="CZ79" s="1125"/>
      <c r="DA79" s="1125"/>
      <c r="DB79" s="1125"/>
      <c r="DC79" s="1125"/>
    </row>
    <row r="80" spans="2:107" x14ac:dyDescent="0.15">
      <c r="B80" s="1095"/>
      <c r="G80" s="1114"/>
      <c r="H80" s="1114"/>
      <c r="I80" s="1127"/>
      <c r="J80" s="1127"/>
      <c r="K80" s="1143"/>
      <c r="L80" s="1143"/>
      <c r="M80" s="1143"/>
      <c r="N80" s="1143"/>
      <c r="AN80" s="1120"/>
      <c r="AO80" s="1120"/>
      <c r="AP80" s="1120"/>
      <c r="AQ80" s="1120"/>
      <c r="AR80" s="1120"/>
      <c r="AS80" s="1120"/>
      <c r="AT80" s="1120"/>
      <c r="AU80" s="1120"/>
      <c r="AV80" s="1120"/>
      <c r="AW80" s="1120"/>
      <c r="AX80" s="1120"/>
      <c r="AY80" s="1120"/>
      <c r="AZ80" s="1120"/>
      <c r="BA80" s="1120"/>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1095"/>
    </row>
    <row r="82" spans="2:109" ht="17.25" x14ac:dyDescent="0.15">
      <c r="B82" s="1095"/>
      <c r="K82" s="1144"/>
      <c r="L82" s="1144"/>
      <c r="M82" s="1144"/>
      <c r="N82" s="1144"/>
      <c r="AQ82" s="1144"/>
      <c r="AR82" s="1144"/>
      <c r="AS82" s="1144"/>
      <c r="AT82" s="1144"/>
      <c r="BC82" s="1144"/>
      <c r="BD82" s="1144"/>
      <c r="BE82" s="1144"/>
      <c r="BF82" s="1144"/>
      <c r="BO82" s="1144"/>
      <c r="BP82" s="1144"/>
      <c r="BQ82" s="1144"/>
      <c r="BR82" s="1144"/>
      <c r="CA82" s="1144"/>
      <c r="CB82" s="1144"/>
      <c r="CC82" s="1144"/>
      <c r="CD82" s="1144"/>
      <c r="CM82" s="1144"/>
      <c r="CN82" s="1144"/>
      <c r="CO82" s="1144"/>
      <c r="CP82" s="1144"/>
      <c r="CY82" s="1144"/>
      <c r="CZ82" s="1144"/>
      <c r="DA82" s="1144"/>
      <c r="DB82" s="1144"/>
      <c r="DC82" s="1144"/>
    </row>
    <row r="83" spans="2:109" x14ac:dyDescent="0.15">
      <c r="B83" s="1097"/>
      <c r="C83" s="1098"/>
      <c r="D83" s="1098"/>
      <c r="E83" s="1098"/>
      <c r="F83" s="1098"/>
      <c r="G83" s="1098"/>
      <c r="H83" s="1098"/>
      <c r="I83" s="1098"/>
      <c r="J83" s="1098"/>
      <c r="K83" s="1098"/>
      <c r="L83" s="1098"/>
      <c r="M83" s="1098"/>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8"/>
      <c r="AK83" s="1098"/>
      <c r="AL83" s="1098"/>
      <c r="AM83" s="1098"/>
      <c r="AN83" s="1098"/>
      <c r="AO83" s="1098"/>
      <c r="AP83" s="1098"/>
      <c r="AQ83" s="1098"/>
      <c r="AR83" s="1098"/>
      <c r="AS83" s="1098"/>
      <c r="AT83" s="1098"/>
      <c r="AU83" s="1098"/>
      <c r="AV83" s="1098"/>
      <c r="AW83" s="1098"/>
      <c r="AX83" s="1098"/>
      <c r="AY83" s="1098"/>
      <c r="AZ83" s="1098"/>
      <c r="BA83" s="1098"/>
      <c r="BB83" s="1098"/>
      <c r="BC83" s="1098"/>
      <c r="BD83" s="1098"/>
      <c r="BE83" s="1098"/>
      <c r="BF83" s="1098"/>
      <c r="BG83" s="1098"/>
      <c r="BH83" s="1098"/>
      <c r="BI83" s="1098"/>
      <c r="BJ83" s="1098"/>
      <c r="BK83" s="1098"/>
      <c r="BL83" s="1098"/>
      <c r="BM83" s="1098"/>
      <c r="BN83" s="1098"/>
      <c r="BO83" s="1098"/>
      <c r="BP83" s="1098"/>
      <c r="BQ83" s="1098"/>
      <c r="BR83" s="1098"/>
      <c r="BS83" s="1098"/>
      <c r="BT83" s="1098"/>
      <c r="BU83" s="1098"/>
      <c r="BV83" s="1098"/>
      <c r="BW83" s="1098"/>
      <c r="BX83" s="1098"/>
      <c r="BY83" s="1098"/>
      <c r="BZ83" s="1098"/>
      <c r="CA83" s="1098"/>
      <c r="CB83" s="1098"/>
      <c r="CC83" s="1098"/>
      <c r="CD83" s="1098"/>
      <c r="CE83" s="1098"/>
      <c r="CF83" s="1098"/>
      <c r="CG83" s="1098"/>
      <c r="CH83" s="1098"/>
      <c r="CI83" s="1098"/>
      <c r="CJ83" s="1098"/>
      <c r="CK83" s="1098"/>
      <c r="CL83" s="1098"/>
      <c r="CM83" s="1098"/>
      <c r="CN83" s="1098"/>
      <c r="CO83" s="1098"/>
      <c r="CP83" s="1098"/>
      <c r="CQ83" s="1098"/>
      <c r="CR83" s="1098"/>
      <c r="CS83" s="1098"/>
      <c r="CT83" s="1098"/>
      <c r="CU83" s="1098"/>
      <c r="CV83" s="1098"/>
      <c r="CW83" s="1098"/>
      <c r="CX83" s="1098"/>
      <c r="CY83" s="1098"/>
      <c r="CZ83" s="1098"/>
      <c r="DA83" s="1098"/>
      <c r="DB83" s="1098"/>
      <c r="DC83" s="1098"/>
      <c r="DD83" s="1099"/>
    </row>
    <row r="84" spans="2:109" x14ac:dyDescent="0.15">
      <c r="DD84" s="1089"/>
      <c r="DE84" s="1089"/>
    </row>
    <row r="85" spans="2:109" x14ac:dyDescent="0.15">
      <c r="DD85" s="1089"/>
      <c r="DE85" s="1089"/>
    </row>
  </sheetData>
  <sheetProtection algorithmName="SHA-512" hashValue="mHgfAtuixxI44QC5qam5aUOZV1yXoft5eTVE6tx9qVeRwiGeqfDfY1H3/NTSbXmvKVDppyae2Jn8i3Ya3bVCLw==" saltValue="lqlqWI5IMhkZCbNUpSGv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B499-3994-45D5-A95E-C50C5FEE6046}">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82" customWidth="1"/>
    <col min="35" max="122" width="2.5" style="83" customWidth="1"/>
    <col min="123" max="16384" width="2.5" style="83" hidden="1"/>
  </cols>
  <sheetData>
    <row r="1" spans="1:34" ht="13.5" customHeight="1"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1:34" x14ac:dyDescent="0.15">
      <c r="S2" s="83"/>
      <c r="AH2" s="83"/>
    </row>
    <row r="3" spans="1:34" x14ac:dyDescent="0.15">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1:34" x14ac:dyDescent="0.15"/>
    <row r="5" spans="1:34" x14ac:dyDescent="0.15"/>
    <row r="6" spans="1:34" x14ac:dyDescent="0.15"/>
    <row r="7" spans="1:34" x14ac:dyDescent="0.15"/>
    <row r="8" spans="1:34" x14ac:dyDescent="0.15"/>
    <row r="9" spans="1:34" x14ac:dyDescent="0.15">
      <c r="AH9" s="8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3"/>
    </row>
    <row r="18" spans="12:34" x14ac:dyDescent="0.15"/>
    <row r="19" spans="12:34" x14ac:dyDescent="0.15"/>
    <row r="20" spans="12:34" x14ac:dyDescent="0.15">
      <c r="AH20" s="83"/>
    </row>
    <row r="21" spans="12:34" x14ac:dyDescent="0.15">
      <c r="AH21" s="83"/>
    </row>
    <row r="22" spans="12:34" x14ac:dyDescent="0.15"/>
    <row r="23" spans="12:34" x14ac:dyDescent="0.15"/>
    <row r="24" spans="12:34" x14ac:dyDescent="0.15">
      <c r="Q24" s="83"/>
    </row>
    <row r="25" spans="12:34" x14ac:dyDescent="0.15"/>
    <row r="26" spans="12:34" x14ac:dyDescent="0.15"/>
    <row r="27" spans="12:34" x14ac:dyDescent="0.15"/>
    <row r="28" spans="12:34" x14ac:dyDescent="0.15">
      <c r="O28" s="83"/>
      <c r="T28" s="83"/>
      <c r="AH28" s="83"/>
    </row>
    <row r="29" spans="12:34" x14ac:dyDescent="0.15"/>
    <row r="30" spans="12:34" x14ac:dyDescent="0.15"/>
    <row r="31" spans="12:34" x14ac:dyDescent="0.15">
      <c r="Q31" s="83"/>
    </row>
    <row r="32" spans="12:34" x14ac:dyDescent="0.15">
      <c r="L32" s="83"/>
    </row>
    <row r="33" spans="2:34" x14ac:dyDescent="0.15">
      <c r="C33" s="83"/>
      <c r="E33" s="83"/>
      <c r="G33" s="83"/>
      <c r="I33" s="83"/>
      <c r="X33" s="83"/>
    </row>
    <row r="34" spans="2:34" x14ac:dyDescent="0.15">
      <c r="B34" s="83"/>
      <c r="P34" s="83"/>
      <c r="R34" s="83"/>
      <c r="T34" s="83"/>
    </row>
    <row r="35" spans="2:34" x14ac:dyDescent="0.15">
      <c r="D35" s="83"/>
      <c r="W35" s="83"/>
      <c r="AC35" s="83"/>
      <c r="AD35" s="83"/>
      <c r="AE35" s="83"/>
      <c r="AF35" s="83"/>
      <c r="AG35" s="83"/>
      <c r="AH35" s="83"/>
    </row>
    <row r="36" spans="2:34" x14ac:dyDescent="0.15">
      <c r="H36" s="83"/>
      <c r="J36" s="83"/>
      <c r="K36" s="83"/>
      <c r="M36" s="83"/>
      <c r="Y36" s="83"/>
      <c r="Z36" s="83"/>
      <c r="AA36" s="83"/>
      <c r="AB36" s="83"/>
      <c r="AC36" s="83"/>
      <c r="AD36" s="83"/>
      <c r="AE36" s="83"/>
      <c r="AF36" s="83"/>
      <c r="AG36" s="83"/>
      <c r="AH36" s="83"/>
    </row>
    <row r="37" spans="2:34" x14ac:dyDescent="0.15">
      <c r="AH37" s="83"/>
    </row>
    <row r="38" spans="2:34" x14ac:dyDescent="0.15">
      <c r="AG38" s="83"/>
      <c r="AH38" s="83"/>
    </row>
    <row r="39" spans="2:34" x14ac:dyDescent="0.15"/>
    <row r="40" spans="2:34" x14ac:dyDescent="0.15">
      <c r="X40" s="83"/>
    </row>
    <row r="41" spans="2:34" x14ac:dyDescent="0.15">
      <c r="R41" s="83"/>
    </row>
    <row r="42" spans="2:34" x14ac:dyDescent="0.15">
      <c r="W42" s="83"/>
    </row>
    <row r="43" spans="2:34" x14ac:dyDescent="0.15">
      <c r="Y43" s="83"/>
      <c r="Z43" s="83"/>
      <c r="AA43" s="83"/>
      <c r="AB43" s="83"/>
      <c r="AC43" s="83"/>
      <c r="AD43" s="83"/>
      <c r="AE43" s="83"/>
      <c r="AF43" s="83"/>
      <c r="AG43" s="83"/>
      <c r="AH43" s="83"/>
    </row>
    <row r="44" spans="2:34" x14ac:dyDescent="0.15">
      <c r="AH44" s="83"/>
    </row>
    <row r="45" spans="2:34" x14ac:dyDescent="0.15">
      <c r="X45" s="83"/>
    </row>
    <row r="46" spans="2:34" x14ac:dyDescent="0.15"/>
    <row r="47" spans="2:34" x14ac:dyDescent="0.15"/>
    <row r="48" spans="2:34" x14ac:dyDescent="0.15">
      <c r="W48" s="83"/>
      <c r="Y48" s="83"/>
      <c r="Z48" s="83"/>
      <c r="AA48" s="83"/>
      <c r="AB48" s="83"/>
      <c r="AC48" s="83"/>
      <c r="AD48" s="83"/>
      <c r="AE48" s="83"/>
      <c r="AF48" s="83"/>
      <c r="AG48" s="83"/>
      <c r="AH48" s="83"/>
    </row>
    <row r="49" spans="28:34" x14ac:dyDescent="0.15"/>
    <row r="50" spans="28:34" x14ac:dyDescent="0.15">
      <c r="AE50" s="83"/>
      <c r="AF50" s="83"/>
      <c r="AG50" s="83"/>
      <c r="AH50" s="83"/>
    </row>
    <row r="51" spans="28:34" x14ac:dyDescent="0.15">
      <c r="AC51" s="83"/>
      <c r="AD51" s="83"/>
      <c r="AE51" s="83"/>
      <c r="AF51" s="83"/>
      <c r="AG51" s="83"/>
      <c r="AH51" s="83"/>
    </row>
    <row r="52" spans="28:34" x14ac:dyDescent="0.15"/>
    <row r="53" spans="28:34" x14ac:dyDescent="0.15">
      <c r="AF53" s="83"/>
      <c r="AG53" s="83"/>
      <c r="AH53" s="83"/>
    </row>
    <row r="54" spans="28:34" x14ac:dyDescent="0.15">
      <c r="AH54" s="83"/>
    </row>
    <row r="55" spans="28:34" x14ac:dyDescent="0.15"/>
    <row r="56" spans="28:34" x14ac:dyDescent="0.15">
      <c r="AB56" s="83"/>
      <c r="AC56" s="83"/>
      <c r="AD56" s="83"/>
      <c r="AE56" s="83"/>
      <c r="AF56" s="83"/>
      <c r="AG56" s="83"/>
      <c r="AH56" s="83"/>
    </row>
    <row r="57" spans="28:34" x14ac:dyDescent="0.15">
      <c r="AH57" s="83"/>
    </row>
    <row r="58" spans="28:34" x14ac:dyDescent="0.15">
      <c r="AH58" s="83"/>
    </row>
    <row r="59" spans="28:34" x14ac:dyDescent="0.15"/>
    <row r="60" spans="28:34" x14ac:dyDescent="0.15"/>
    <row r="61" spans="28:34" x14ac:dyDescent="0.15"/>
    <row r="62" spans="28:34" x14ac:dyDescent="0.15"/>
    <row r="63" spans="28:34" x14ac:dyDescent="0.15">
      <c r="AH63" s="83"/>
    </row>
    <row r="64" spans="28:34" x14ac:dyDescent="0.15">
      <c r="AG64" s="83"/>
      <c r="AH64" s="83"/>
    </row>
    <row r="65" spans="28:34" x14ac:dyDescent="0.15"/>
    <row r="66" spans="28:34" x14ac:dyDescent="0.15"/>
    <row r="67" spans="28:34" x14ac:dyDescent="0.15"/>
    <row r="68" spans="28:34" x14ac:dyDescent="0.15">
      <c r="AB68" s="83"/>
      <c r="AC68" s="83"/>
      <c r="AD68" s="83"/>
      <c r="AE68" s="83"/>
      <c r="AF68" s="83"/>
      <c r="AG68" s="83"/>
      <c r="AH68" s="83"/>
    </row>
    <row r="69" spans="28:34" x14ac:dyDescent="0.15">
      <c r="AF69" s="83"/>
      <c r="AG69" s="83"/>
      <c r="AH69" s="83"/>
    </row>
    <row r="70" spans="28:34" x14ac:dyDescent="0.15"/>
    <row r="71" spans="28:34" x14ac:dyDescent="0.15"/>
    <row r="72" spans="28:34" x14ac:dyDescent="0.15"/>
    <row r="73" spans="28:34" x14ac:dyDescent="0.15"/>
    <row r="74" spans="28:34" x14ac:dyDescent="0.15"/>
    <row r="75" spans="28:34" x14ac:dyDescent="0.15">
      <c r="AH75" s="83"/>
    </row>
    <row r="76" spans="28:34" x14ac:dyDescent="0.15">
      <c r="AF76" s="83"/>
      <c r="AG76" s="83"/>
      <c r="AH76" s="83"/>
    </row>
    <row r="77" spans="28:34" x14ac:dyDescent="0.15">
      <c r="AG77" s="83"/>
      <c r="AH77" s="83"/>
    </row>
    <row r="78" spans="28:34" x14ac:dyDescent="0.15"/>
    <row r="79" spans="28:34" x14ac:dyDescent="0.15"/>
    <row r="80" spans="28:34" x14ac:dyDescent="0.15"/>
    <row r="81" spans="25:34" x14ac:dyDescent="0.15"/>
    <row r="82" spans="25:34" x14ac:dyDescent="0.15">
      <c r="Y82" s="83"/>
    </row>
    <row r="83" spans="25:34" x14ac:dyDescent="0.15">
      <c r="Y83" s="83"/>
      <c r="Z83" s="83"/>
      <c r="AA83" s="83"/>
      <c r="AB83" s="83"/>
      <c r="AC83" s="83"/>
      <c r="AD83" s="83"/>
      <c r="AE83" s="83"/>
      <c r="AF83" s="83"/>
      <c r="AG83" s="83"/>
      <c r="AH83" s="83"/>
    </row>
    <row r="84" spans="25:34" x14ac:dyDescent="0.15"/>
    <row r="85" spans="25:34" x14ac:dyDescent="0.15"/>
    <row r="86" spans="25:34" x14ac:dyDescent="0.15"/>
    <row r="87" spans="25:34" x14ac:dyDescent="0.15"/>
    <row r="88" spans="25:34" x14ac:dyDescent="0.15">
      <c r="AH88" s="8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3"/>
      <c r="AG94" s="83"/>
      <c r="AH94" s="83"/>
    </row>
    <row r="95" spans="25:34" ht="13.5" customHeight="1" x14ac:dyDescent="0.15">
      <c r="AH95" s="8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3"/>
    </row>
    <row r="102" spans="33:34" ht="13.5" customHeight="1" x14ac:dyDescent="0.15"/>
    <row r="103" spans="33:34" ht="13.5" customHeight="1" x14ac:dyDescent="0.15"/>
    <row r="104" spans="33:34" ht="13.5" customHeight="1" x14ac:dyDescent="0.15">
      <c r="AG104" s="83"/>
      <c r="AH104" s="8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3"/>
    </row>
    <row r="117" spans="34:122" ht="13.5" customHeight="1" x14ac:dyDescent="0.15"/>
    <row r="118" spans="34:122" ht="13.5" customHeight="1" x14ac:dyDescent="0.15"/>
    <row r="119" spans="34:122" ht="13.5" customHeight="1" x14ac:dyDescent="0.15"/>
    <row r="120" spans="34:122" ht="13.5" customHeight="1" x14ac:dyDescent="0.15">
      <c r="AH120" s="83"/>
    </row>
    <row r="121" spans="34:122" ht="13.5" customHeight="1" x14ac:dyDescent="0.15">
      <c r="AH121" s="83"/>
    </row>
    <row r="122" spans="34:122" ht="13.5" customHeight="1" x14ac:dyDescent="0.15"/>
    <row r="123" spans="34:122" ht="13.5" customHeight="1" x14ac:dyDescent="0.15"/>
    <row r="124" spans="34:122" ht="13.5" customHeight="1" x14ac:dyDescent="0.15"/>
    <row r="125" spans="34:122" ht="13.5" customHeight="1" x14ac:dyDescent="0.15">
      <c r="DR125" s="83" t="s">
        <v>565</v>
      </c>
    </row>
  </sheetData>
  <sheetProtection algorithmName="SHA-512" hashValue="0QNwem3Y3V4HYBH29wgSvzUu+CmwZ58MqALWK6XFM7vZHyVCuGFej2sK8kj71CUshirSu5ugQk+KZpZYWD7qxg==" saltValue="NePbvLSn1JPg6P6H7mSNHQ==" spinCount="100000" sheet="1" objects="1" scenarios="1"/>
  <dataConsolidate/>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B1C8-DFE7-4E47-A4FA-6C72C99E1D88}">
  <sheetPr>
    <pageSetUpPr fitToPage="1"/>
  </sheetPr>
  <dimension ref="A1:DR125"/>
  <sheetViews>
    <sheetView showGridLines="0" topLeftCell="A40" zoomScaleNormal="100" zoomScaleSheetLayoutView="55" workbookViewId="0">
      <selection activeCell="AN65" sqref="AN65:DC69"/>
    </sheetView>
  </sheetViews>
  <sheetFormatPr defaultColWidth="0" defaultRowHeight="13.5" customHeight="1" zeroHeight="1" x14ac:dyDescent="0.15"/>
  <cols>
    <col min="1" max="34" width="2.5" style="82" customWidth="1"/>
    <col min="35" max="122" width="2.5" style="83" customWidth="1"/>
    <col min="123" max="16384" width="2.5" style="83" hidden="1"/>
  </cols>
  <sheetData>
    <row r="1" spans="2:34"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2:34" x14ac:dyDescent="0.15">
      <c r="S2" s="83"/>
      <c r="AH2" s="83"/>
    </row>
    <row r="3" spans="2:34" x14ac:dyDescent="0.15">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2:34" x14ac:dyDescent="0.15"/>
    <row r="5" spans="2:34" x14ac:dyDescent="0.15"/>
    <row r="6" spans="2:34" x14ac:dyDescent="0.15"/>
    <row r="7" spans="2:34" x14ac:dyDescent="0.15"/>
    <row r="8" spans="2:34" x14ac:dyDescent="0.15"/>
    <row r="9" spans="2:34" x14ac:dyDescent="0.15">
      <c r="AH9" s="8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3"/>
    </row>
    <row r="18" spans="12:34" x14ac:dyDescent="0.15"/>
    <row r="19" spans="12:34" x14ac:dyDescent="0.15"/>
    <row r="20" spans="12:34" x14ac:dyDescent="0.15">
      <c r="AH20" s="83"/>
    </row>
    <row r="21" spans="12:34" x14ac:dyDescent="0.15">
      <c r="AH21" s="83"/>
    </row>
    <row r="22" spans="12:34" x14ac:dyDescent="0.15"/>
    <row r="23" spans="12:34" x14ac:dyDescent="0.15"/>
    <row r="24" spans="12:34" x14ac:dyDescent="0.15">
      <c r="Q24" s="83"/>
    </row>
    <row r="25" spans="12:34" x14ac:dyDescent="0.15"/>
    <row r="26" spans="12:34" x14ac:dyDescent="0.15"/>
    <row r="27" spans="12:34" x14ac:dyDescent="0.15"/>
    <row r="28" spans="12:34" x14ac:dyDescent="0.15">
      <c r="O28" s="83"/>
      <c r="T28" s="83"/>
      <c r="AH28" s="83"/>
    </row>
    <row r="29" spans="12:34" x14ac:dyDescent="0.15"/>
    <row r="30" spans="12:34" x14ac:dyDescent="0.15"/>
    <row r="31" spans="12:34" x14ac:dyDescent="0.15">
      <c r="Q31" s="83"/>
    </row>
    <row r="32" spans="12:34" x14ac:dyDescent="0.15">
      <c r="L32" s="83"/>
    </row>
    <row r="33" spans="2:34" x14ac:dyDescent="0.15">
      <c r="C33" s="83"/>
      <c r="E33" s="83"/>
      <c r="G33" s="83"/>
      <c r="I33" s="83"/>
      <c r="X33" s="83"/>
    </row>
    <row r="34" spans="2:34" x14ac:dyDescent="0.15">
      <c r="B34" s="83"/>
      <c r="P34" s="83"/>
      <c r="R34" s="83"/>
      <c r="T34" s="83"/>
    </row>
    <row r="35" spans="2:34" x14ac:dyDescent="0.15">
      <c r="D35" s="83"/>
      <c r="W35" s="83"/>
      <c r="AC35" s="83"/>
      <c r="AD35" s="83"/>
      <c r="AE35" s="83"/>
      <c r="AF35" s="83"/>
      <c r="AG35" s="83"/>
      <c r="AH35" s="83"/>
    </row>
    <row r="36" spans="2:34" x14ac:dyDescent="0.15">
      <c r="H36" s="83"/>
      <c r="J36" s="83"/>
      <c r="K36" s="83"/>
      <c r="M36" s="83"/>
      <c r="Y36" s="83"/>
      <c r="Z36" s="83"/>
      <c r="AA36" s="83"/>
      <c r="AB36" s="83"/>
      <c r="AC36" s="83"/>
      <c r="AD36" s="83"/>
      <c r="AE36" s="83"/>
      <c r="AF36" s="83"/>
      <c r="AG36" s="83"/>
      <c r="AH36" s="83"/>
    </row>
    <row r="37" spans="2:34" x14ac:dyDescent="0.15">
      <c r="AH37" s="83"/>
    </row>
    <row r="38" spans="2:34" x14ac:dyDescent="0.15">
      <c r="AG38" s="83"/>
      <c r="AH38" s="83"/>
    </row>
    <row r="39" spans="2:34" x14ac:dyDescent="0.15"/>
    <row r="40" spans="2:34" x14ac:dyDescent="0.15">
      <c r="X40" s="83"/>
    </row>
    <row r="41" spans="2:34" x14ac:dyDescent="0.15">
      <c r="R41" s="83"/>
    </row>
    <row r="42" spans="2:34" x14ac:dyDescent="0.15">
      <c r="W42" s="83"/>
    </row>
    <row r="43" spans="2:34" x14ac:dyDescent="0.15">
      <c r="Y43" s="83"/>
      <c r="Z43" s="83"/>
      <c r="AA43" s="83"/>
      <c r="AB43" s="83"/>
      <c r="AC43" s="83"/>
      <c r="AD43" s="83"/>
      <c r="AE43" s="83"/>
      <c r="AF43" s="83"/>
      <c r="AG43" s="83"/>
      <c r="AH43" s="83"/>
    </row>
    <row r="44" spans="2:34" x14ac:dyDescent="0.15">
      <c r="AH44" s="83"/>
    </row>
    <row r="45" spans="2:34" x14ac:dyDescent="0.15">
      <c r="X45" s="83"/>
    </row>
    <row r="46" spans="2:34" x14ac:dyDescent="0.15"/>
    <row r="47" spans="2:34" x14ac:dyDescent="0.15"/>
    <row r="48" spans="2:34" x14ac:dyDescent="0.15">
      <c r="W48" s="83"/>
      <c r="Y48" s="83"/>
      <c r="Z48" s="83"/>
      <c r="AA48" s="83"/>
      <c r="AB48" s="83"/>
      <c r="AC48" s="83"/>
      <c r="AD48" s="83"/>
      <c r="AE48" s="83"/>
      <c r="AF48" s="83"/>
      <c r="AG48" s="83"/>
      <c r="AH48" s="83"/>
    </row>
    <row r="49" spans="28:34" x14ac:dyDescent="0.15"/>
    <row r="50" spans="28:34" x14ac:dyDescent="0.15">
      <c r="AE50" s="83"/>
      <c r="AF50" s="83"/>
      <c r="AG50" s="83"/>
      <c r="AH50" s="83"/>
    </row>
    <row r="51" spans="28:34" x14ac:dyDescent="0.15">
      <c r="AC51" s="83"/>
      <c r="AD51" s="83"/>
      <c r="AE51" s="83"/>
      <c r="AF51" s="83"/>
      <c r="AG51" s="83"/>
      <c r="AH51" s="83"/>
    </row>
    <row r="52" spans="28:34" x14ac:dyDescent="0.15"/>
    <row r="53" spans="28:34" x14ac:dyDescent="0.15">
      <c r="AF53" s="83"/>
      <c r="AG53" s="83"/>
      <c r="AH53" s="83"/>
    </row>
    <row r="54" spans="28:34" x14ac:dyDescent="0.15">
      <c r="AH54" s="83"/>
    </row>
    <row r="55" spans="28:34" x14ac:dyDescent="0.15"/>
    <row r="56" spans="28:34" x14ac:dyDescent="0.15">
      <c r="AB56" s="83"/>
      <c r="AC56" s="83"/>
      <c r="AD56" s="83"/>
      <c r="AE56" s="83"/>
      <c r="AF56" s="83"/>
      <c r="AG56" s="83"/>
      <c r="AH56" s="83"/>
    </row>
    <row r="57" spans="28:34" x14ac:dyDescent="0.15">
      <c r="AH57" s="83"/>
    </row>
    <row r="58" spans="28:34" x14ac:dyDescent="0.15">
      <c r="AH58" s="83"/>
    </row>
    <row r="59" spans="28:34" x14ac:dyDescent="0.15">
      <c r="AG59" s="83"/>
      <c r="AH59" s="83"/>
    </row>
    <row r="60" spans="28:34" x14ac:dyDescent="0.15"/>
    <row r="61" spans="28:34" x14ac:dyDescent="0.15"/>
    <row r="62" spans="28:34" x14ac:dyDescent="0.15"/>
    <row r="63" spans="28:34" x14ac:dyDescent="0.15">
      <c r="AH63" s="83"/>
    </row>
    <row r="64" spans="28:34" x14ac:dyDescent="0.15">
      <c r="AG64" s="83"/>
      <c r="AH64" s="83"/>
    </row>
    <row r="65" spans="28:34" x14ac:dyDescent="0.15"/>
    <row r="66" spans="28:34" x14ac:dyDescent="0.15"/>
    <row r="67" spans="28:34" x14ac:dyDescent="0.15"/>
    <row r="68" spans="28:34" x14ac:dyDescent="0.15">
      <c r="AB68" s="83"/>
      <c r="AC68" s="83"/>
      <c r="AD68" s="83"/>
      <c r="AE68" s="83"/>
      <c r="AF68" s="83"/>
      <c r="AG68" s="83"/>
      <c r="AH68" s="83"/>
    </row>
    <row r="69" spans="28:34" x14ac:dyDescent="0.15">
      <c r="AF69" s="83"/>
      <c r="AG69" s="83"/>
      <c r="AH69" s="83"/>
    </row>
    <row r="70" spans="28:34" x14ac:dyDescent="0.15"/>
    <row r="71" spans="28:34" x14ac:dyDescent="0.15"/>
    <row r="72" spans="28:34" x14ac:dyDescent="0.15"/>
    <row r="73" spans="28:34" x14ac:dyDescent="0.15"/>
    <row r="74" spans="28:34" x14ac:dyDescent="0.15"/>
    <row r="75" spans="28:34" x14ac:dyDescent="0.15">
      <c r="AH75" s="83"/>
    </row>
    <row r="76" spans="28:34" x14ac:dyDescent="0.15">
      <c r="AF76" s="83"/>
      <c r="AG76" s="83"/>
      <c r="AH76" s="83"/>
    </row>
    <row r="77" spans="28:34" x14ac:dyDescent="0.15">
      <c r="AG77" s="83"/>
      <c r="AH77" s="83"/>
    </row>
    <row r="78" spans="28:34" x14ac:dyDescent="0.15"/>
    <row r="79" spans="28:34" x14ac:dyDescent="0.15"/>
    <row r="80" spans="28:34" x14ac:dyDescent="0.15"/>
    <row r="81" spans="25:34" x14ac:dyDescent="0.15"/>
    <row r="82" spans="25:34" x14ac:dyDescent="0.15">
      <c r="Y82" s="83"/>
    </row>
    <row r="83" spans="25:34" x14ac:dyDescent="0.15">
      <c r="Y83" s="83"/>
      <c r="Z83" s="83"/>
      <c r="AA83" s="83"/>
      <c r="AB83" s="83"/>
      <c r="AC83" s="83"/>
      <c r="AD83" s="83"/>
      <c r="AE83" s="83"/>
      <c r="AF83" s="83"/>
      <c r="AG83" s="83"/>
      <c r="AH83" s="83"/>
    </row>
    <row r="84" spans="25:34" x14ac:dyDescent="0.15"/>
    <row r="85" spans="25:34" x14ac:dyDescent="0.15"/>
    <row r="86" spans="25:34" x14ac:dyDescent="0.15"/>
    <row r="87" spans="25:34" x14ac:dyDescent="0.15"/>
    <row r="88" spans="25:34" x14ac:dyDescent="0.15">
      <c r="AH88" s="8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3"/>
      <c r="AG94" s="83"/>
      <c r="AH94" s="83"/>
    </row>
    <row r="95" spans="25:34" ht="13.5" customHeight="1" x14ac:dyDescent="0.15">
      <c r="AH95" s="8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3"/>
    </row>
    <row r="102" spans="33:34" ht="13.5" customHeight="1" x14ac:dyDescent="0.15"/>
    <row r="103" spans="33:34" ht="13.5" customHeight="1" x14ac:dyDescent="0.15"/>
    <row r="104" spans="33:34" ht="13.5" customHeight="1" x14ac:dyDescent="0.15">
      <c r="AG104" s="83"/>
      <c r="AH104" s="8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3"/>
    </row>
    <row r="117" spans="34:122" ht="13.5" customHeight="1" x14ac:dyDescent="0.15"/>
    <row r="118" spans="34:122" ht="13.5" customHeight="1" x14ac:dyDescent="0.15"/>
    <row r="119" spans="34:122" ht="13.5" customHeight="1" x14ac:dyDescent="0.15"/>
    <row r="120" spans="34:122" ht="13.5" customHeight="1" x14ac:dyDescent="0.15">
      <c r="AH120" s="83"/>
    </row>
    <row r="121" spans="34:122" ht="13.5" customHeight="1" x14ac:dyDescent="0.15">
      <c r="AH121" s="83"/>
    </row>
    <row r="122" spans="34:122" ht="13.5" customHeight="1" x14ac:dyDescent="0.15"/>
    <row r="123" spans="34:122" ht="13.5" customHeight="1" x14ac:dyDescent="0.15"/>
    <row r="124" spans="34:122" ht="13.5" customHeight="1" x14ac:dyDescent="0.15"/>
    <row r="125" spans="34:122" ht="13.5" customHeight="1" x14ac:dyDescent="0.15">
      <c r="DR125" s="83" t="s">
        <v>565</v>
      </c>
    </row>
  </sheetData>
  <sheetProtection algorithmName="SHA-512" hashValue="szd/17QVxngRVpIXQVnJPITaddlqqagRJN96Su+S3iRjRvKAp1N7c3Sr59diQH8msnhY3VOO6Ky9nUnKEGFBiw==" saltValue="D8lYgtwepJPxGjqskCdf8A==" spinCount="100000" sheet="1" objects="1" scenarios="1"/>
  <dataConsolidate/>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5" customWidth="1"/>
    <col min="2" max="8" width="13.375" style="295" customWidth="1"/>
    <col min="9" max="16384" width="11.125" style="295"/>
  </cols>
  <sheetData>
    <row r="1" spans="1:8" x14ac:dyDescent="0.15">
      <c r="A1" s="102"/>
      <c r="B1" s="108"/>
      <c r="C1" s="112"/>
      <c r="D1" s="118"/>
      <c r="E1" s="128"/>
      <c r="F1" s="128"/>
      <c r="G1" s="128"/>
      <c r="H1" s="162"/>
    </row>
    <row r="2" spans="1:8" x14ac:dyDescent="0.15">
      <c r="A2" s="103"/>
      <c r="B2" s="109"/>
      <c r="C2" s="302"/>
      <c r="D2" s="119" t="s">
        <v>85</v>
      </c>
      <c r="E2" s="129"/>
      <c r="F2" s="310" t="s">
        <v>529</v>
      </c>
      <c r="G2" s="153"/>
      <c r="H2" s="163"/>
    </row>
    <row r="3" spans="1:8" x14ac:dyDescent="0.15">
      <c r="A3" s="119" t="s">
        <v>237</v>
      </c>
      <c r="B3" s="111"/>
      <c r="C3" s="303"/>
      <c r="D3" s="306">
        <v>85639</v>
      </c>
      <c r="E3" s="308"/>
      <c r="F3" s="311">
        <v>88968</v>
      </c>
      <c r="G3" s="313"/>
      <c r="H3" s="316"/>
    </row>
    <row r="4" spans="1:8" x14ac:dyDescent="0.15">
      <c r="A4" s="104"/>
      <c r="B4" s="110"/>
      <c r="C4" s="304"/>
      <c r="D4" s="307">
        <v>42709</v>
      </c>
      <c r="E4" s="309"/>
      <c r="F4" s="312">
        <v>45482</v>
      </c>
      <c r="G4" s="314"/>
      <c r="H4" s="317"/>
    </row>
    <row r="5" spans="1:8" x14ac:dyDescent="0.15">
      <c r="A5" s="119" t="s">
        <v>526</v>
      </c>
      <c r="B5" s="111"/>
      <c r="C5" s="303"/>
      <c r="D5" s="306">
        <v>115135</v>
      </c>
      <c r="E5" s="308"/>
      <c r="F5" s="311">
        <v>85173</v>
      </c>
      <c r="G5" s="313"/>
      <c r="H5" s="316"/>
    </row>
    <row r="6" spans="1:8" x14ac:dyDescent="0.15">
      <c r="A6" s="104"/>
      <c r="B6" s="110"/>
      <c r="C6" s="304"/>
      <c r="D6" s="307">
        <v>44608</v>
      </c>
      <c r="E6" s="309"/>
      <c r="F6" s="312">
        <v>43913</v>
      </c>
      <c r="G6" s="314"/>
      <c r="H6" s="317"/>
    </row>
    <row r="7" spans="1:8" x14ac:dyDescent="0.15">
      <c r="A7" s="119" t="s">
        <v>527</v>
      </c>
      <c r="B7" s="111"/>
      <c r="C7" s="303"/>
      <c r="D7" s="306">
        <v>70027</v>
      </c>
      <c r="E7" s="308"/>
      <c r="F7" s="311">
        <v>94081</v>
      </c>
      <c r="G7" s="313"/>
      <c r="H7" s="316"/>
    </row>
    <row r="8" spans="1:8" x14ac:dyDescent="0.15">
      <c r="A8" s="104"/>
      <c r="B8" s="110"/>
      <c r="C8" s="304"/>
      <c r="D8" s="307">
        <v>25188</v>
      </c>
      <c r="E8" s="309"/>
      <c r="F8" s="312">
        <v>48949</v>
      </c>
      <c r="G8" s="314"/>
      <c r="H8" s="317"/>
    </row>
    <row r="9" spans="1:8" x14ac:dyDescent="0.15">
      <c r="A9" s="119" t="s">
        <v>481</v>
      </c>
      <c r="B9" s="111"/>
      <c r="C9" s="303"/>
      <c r="D9" s="306">
        <v>75022</v>
      </c>
      <c r="E9" s="308"/>
      <c r="F9" s="311">
        <v>92632</v>
      </c>
      <c r="G9" s="313"/>
      <c r="H9" s="316"/>
    </row>
    <row r="10" spans="1:8" x14ac:dyDescent="0.15">
      <c r="A10" s="104"/>
      <c r="B10" s="110"/>
      <c r="C10" s="304"/>
      <c r="D10" s="307">
        <v>22580</v>
      </c>
      <c r="E10" s="309"/>
      <c r="F10" s="312">
        <v>47978</v>
      </c>
      <c r="G10" s="314"/>
      <c r="H10" s="317"/>
    </row>
    <row r="11" spans="1:8" x14ac:dyDescent="0.15">
      <c r="A11" s="119" t="s">
        <v>528</v>
      </c>
      <c r="B11" s="111"/>
      <c r="C11" s="303"/>
      <c r="D11" s="306">
        <v>92396</v>
      </c>
      <c r="E11" s="308"/>
      <c r="F11" s="311">
        <v>96469</v>
      </c>
      <c r="G11" s="313"/>
      <c r="H11" s="316"/>
    </row>
    <row r="12" spans="1:8" x14ac:dyDescent="0.15">
      <c r="A12" s="104"/>
      <c r="B12" s="110"/>
      <c r="C12" s="305"/>
      <c r="D12" s="307">
        <v>47896</v>
      </c>
      <c r="E12" s="309"/>
      <c r="F12" s="312">
        <v>49775</v>
      </c>
      <c r="G12" s="314"/>
      <c r="H12" s="317"/>
    </row>
    <row r="13" spans="1:8" x14ac:dyDescent="0.15">
      <c r="A13" s="119"/>
      <c r="B13" s="111"/>
      <c r="C13" s="303"/>
      <c r="D13" s="306">
        <v>87644</v>
      </c>
      <c r="E13" s="308"/>
      <c r="F13" s="311">
        <v>91465</v>
      </c>
      <c r="G13" s="315"/>
      <c r="H13" s="316"/>
    </row>
    <row r="14" spans="1:8" x14ac:dyDescent="0.15">
      <c r="A14" s="104"/>
      <c r="B14" s="110"/>
      <c r="C14" s="304"/>
      <c r="D14" s="307">
        <v>36596</v>
      </c>
      <c r="E14" s="309"/>
      <c r="F14" s="312">
        <v>47219</v>
      </c>
      <c r="G14" s="314"/>
      <c r="H14" s="317"/>
    </row>
    <row r="17" spans="1:11" x14ac:dyDescent="0.15">
      <c r="A17" s="295" t="s">
        <v>23</v>
      </c>
    </row>
    <row r="18" spans="1:11" x14ac:dyDescent="0.15">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15">
      <c r="A19" s="296" t="s">
        <v>92</v>
      </c>
      <c r="B19" s="296">
        <f>ROUND(VALUE(SUBSTITUTE(実質収支比率等に係る経年分析!F$48,"▲","-")),2)</f>
        <v>4.79</v>
      </c>
      <c r="C19" s="296">
        <f>ROUND(VALUE(SUBSTITUTE(実質収支比率等に係る経年分析!G$48,"▲","-")),2)</f>
        <v>0.96</v>
      </c>
      <c r="D19" s="296">
        <f>ROUND(VALUE(SUBSTITUTE(実質収支比率等に係る経年分析!H$48,"▲","-")),2)</f>
        <v>0.91</v>
      </c>
      <c r="E19" s="296">
        <f>ROUND(VALUE(SUBSTITUTE(実質収支比率等に係る経年分析!I$48,"▲","-")),2)</f>
        <v>1.59</v>
      </c>
      <c r="F19" s="296">
        <f>ROUND(VALUE(SUBSTITUTE(実質収支比率等に係る経年分析!J$48,"▲","-")),2)</f>
        <v>5.3</v>
      </c>
    </row>
    <row r="20" spans="1:11" x14ac:dyDescent="0.15">
      <c r="A20" s="296" t="s">
        <v>34</v>
      </c>
      <c r="B20" s="296">
        <f>ROUND(VALUE(SUBSTITUTE(実質収支比率等に係る経年分析!F$47,"▲","-")),2)</f>
        <v>50.13</v>
      </c>
      <c r="C20" s="296">
        <f>ROUND(VALUE(SUBSTITUTE(実質収支比率等に係る経年分析!G$47,"▲","-")),2)</f>
        <v>49.54</v>
      </c>
      <c r="D20" s="296">
        <f>ROUND(VALUE(SUBSTITUTE(実質収支比率等に係る経年分析!H$47,"▲","-")),2)</f>
        <v>46.41</v>
      </c>
      <c r="E20" s="296">
        <f>ROUND(VALUE(SUBSTITUTE(実質収支比率等に係る経年分析!I$47,"▲","-")),2)</f>
        <v>45.32</v>
      </c>
      <c r="F20" s="296">
        <f>ROUND(VALUE(SUBSTITUTE(実質収支比率等に係る経年分析!J$47,"▲","-")),2)</f>
        <v>44.93</v>
      </c>
    </row>
    <row r="21" spans="1:11" x14ac:dyDescent="0.15">
      <c r="A21" s="296" t="s">
        <v>119</v>
      </c>
      <c r="B21" s="296">
        <f>IF(ISNUMBER(VALUE(SUBSTITUTE(実質収支比率等に係る経年分析!F$49,"▲","-"))),ROUND(VALUE(SUBSTITUTE(実質収支比率等に係る経年分析!F$49,"▲","-")),2),NA())</f>
        <v>-2.71</v>
      </c>
      <c r="C21" s="296">
        <f>IF(ISNUMBER(VALUE(SUBSTITUTE(実質収支比率等に係る経年分析!G$49,"▲","-"))),ROUND(VALUE(SUBSTITUTE(実質収支比率等に係る経年分析!G$49,"▲","-")),2),NA())</f>
        <v>-6.82</v>
      </c>
      <c r="D21" s="296">
        <f>IF(ISNUMBER(VALUE(SUBSTITUTE(実質収支比率等に係る経年分析!H$49,"▲","-"))),ROUND(VALUE(SUBSTITUTE(実質収支比率等に係る経年分析!H$49,"▲","-")),2),NA())</f>
        <v>-3.66</v>
      </c>
      <c r="E21" s="296">
        <f>IF(ISNUMBER(VALUE(SUBSTITUTE(実質収支比率等に係る経年分析!I$49,"▲","-"))),ROUND(VALUE(SUBSTITUTE(実質収支比率等に係る経年分析!I$49,"▲","-")),2),NA())</f>
        <v>0.82</v>
      </c>
      <c r="F21" s="296">
        <f>IF(ISNUMBER(VALUE(SUBSTITUTE(実質収支比率等に係る経年分析!J$49,"▲","-"))),ROUND(VALUE(SUBSTITUTE(実質収支比率等に係る経年分析!J$49,"▲","-")),2),NA())</f>
        <v>3.83</v>
      </c>
    </row>
    <row r="24" spans="1:11" x14ac:dyDescent="0.15">
      <c r="A24" s="295" t="s">
        <v>104</v>
      </c>
    </row>
    <row r="25" spans="1:11" x14ac:dyDescent="0.15">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15">
      <c r="A26" s="297"/>
      <c r="B26" s="297" t="s">
        <v>120</v>
      </c>
      <c r="C26" s="297" t="s">
        <v>70</v>
      </c>
      <c r="D26" s="297" t="s">
        <v>120</v>
      </c>
      <c r="E26" s="297" t="s">
        <v>70</v>
      </c>
      <c r="F26" s="297" t="s">
        <v>120</v>
      </c>
      <c r="G26" s="297" t="s">
        <v>70</v>
      </c>
      <c r="H26" s="297" t="s">
        <v>120</v>
      </c>
      <c r="I26" s="297" t="s">
        <v>70</v>
      </c>
      <c r="J26" s="297" t="s">
        <v>120</v>
      </c>
      <c r="K26" s="297" t="s">
        <v>70</v>
      </c>
    </row>
    <row r="27" spans="1:11" x14ac:dyDescent="0.15">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0.12</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0.12</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0.14000000000000001</v>
      </c>
      <c r="H27" s="297" t="e">
        <f>IF(ROUND(VALUE(SUBSTITUTE(連結実質赤字比率に係る赤字・黒字の構成分析!I$43,"▲","-")),2)&lt;0,ABS(ROUND(VALUE(SUBSTITUTE(連結実質赤字比率に係る赤字・黒字の構成分析!I$43,"▲","-")),2)),NA())</f>
        <v>#N/A</v>
      </c>
      <c r="I27" s="297">
        <f>IF(ROUND(VALUE(SUBSTITUTE(連結実質赤字比率に係る赤字・黒字の構成分析!I$43,"▲","-")),2)&gt;=0,ABS(ROUND(VALUE(SUBSTITUTE(連結実質赤字比率に係る赤字・黒字の構成分析!I$43,"▲","-")),2)),NA())</f>
        <v>0.11</v>
      </c>
      <c r="J27" s="297" t="e">
        <f>IF(ROUND(VALUE(SUBSTITUTE(連結実質赤字比率に係る赤字・黒字の構成分析!J$43,"▲","-")),2)&lt;0,ABS(ROUND(VALUE(SUBSTITUTE(連結実質赤字比率に係る赤字・黒字の構成分析!J$43,"▲","-")),2)),NA())</f>
        <v>#N/A</v>
      </c>
      <c r="K27" s="297">
        <f>IF(ROUND(VALUE(SUBSTITUTE(連結実質赤字比率に係る赤字・黒字の構成分析!J$43,"▲","-")),2)&gt;=0,ABS(ROUND(VALUE(SUBSTITUTE(連結実質赤字比率に係る赤字・黒字の構成分析!J$43,"▲","-")),2)),NA())</f>
        <v>0.12</v>
      </c>
    </row>
    <row r="28" spans="1:11" x14ac:dyDescent="0.15">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15">
      <c r="A29" s="297" t="str">
        <f>IF(連結実質赤字比率に係る赤字・黒字の構成分析!C$41="",NA(),連結実質赤字比率に係る赤字・黒字の構成分析!C$41)</f>
        <v>農業集落排水事業特別会計</v>
      </c>
      <c r="B29" s="297" t="e">
        <f>IF(ROUND(VALUE(SUBSTITUTE(連結実質赤字比率に係る赤字・黒字の構成分析!F$41,"▲","-")),2)&lt;0,ABS(ROUND(VALUE(SUBSTITUTE(連結実質赤字比率に係る赤字・黒字の構成分析!F$41,"▲","-")),2)),NA())</f>
        <v>#N/A</v>
      </c>
      <c r="C29" s="297">
        <f>IF(ROUND(VALUE(SUBSTITUTE(連結実質赤字比率に係る赤字・黒字の構成分析!F$41,"▲","-")),2)&gt;=0,ABS(ROUND(VALUE(SUBSTITUTE(連結実質赤字比率に係る赤字・黒字の構成分析!F$41,"▲","-")),2)),NA())</f>
        <v>0</v>
      </c>
      <c r="D29" s="297" t="e">
        <f>IF(ROUND(VALUE(SUBSTITUTE(連結実質赤字比率に係る赤字・黒字の構成分析!G$41,"▲","-")),2)&lt;0,ABS(ROUND(VALUE(SUBSTITUTE(連結実質赤字比率に係る赤字・黒字の構成分析!G$41,"▲","-")),2)),NA())</f>
        <v>#N/A</v>
      </c>
      <c r="E29" s="297">
        <f>IF(ROUND(VALUE(SUBSTITUTE(連結実質赤字比率に係る赤字・黒字の構成分析!G$41,"▲","-")),2)&gt;=0,ABS(ROUND(VALUE(SUBSTITUTE(連結実質赤字比率に係る赤字・黒字の構成分析!G$41,"▲","-")),2)),NA())</f>
        <v>0</v>
      </c>
      <c r="F29" s="297" t="e">
        <f>IF(ROUND(VALUE(SUBSTITUTE(連結実質赤字比率に係る赤字・黒字の構成分析!H$41,"▲","-")),2)&lt;0,ABS(ROUND(VALUE(SUBSTITUTE(連結実質赤字比率に係る赤字・黒字の構成分析!H$41,"▲","-")),2)),NA())</f>
        <v>#N/A</v>
      </c>
      <c r="G29" s="297">
        <f>IF(ROUND(VALUE(SUBSTITUTE(連結実質赤字比率に係る赤字・黒字の構成分析!H$41,"▲","-")),2)&gt;=0,ABS(ROUND(VALUE(SUBSTITUTE(連結実質赤字比率に係る赤字・黒字の構成分析!H$41,"▲","-")),2)),NA())</f>
        <v>0</v>
      </c>
      <c r="H29" s="297" t="e">
        <f>IF(ROUND(VALUE(SUBSTITUTE(連結実質赤字比率に係る赤字・黒字の構成分析!I$41,"▲","-")),2)&lt;0,ABS(ROUND(VALUE(SUBSTITUTE(連結実質赤字比率に係る赤字・黒字の構成分析!I$41,"▲","-")),2)),NA())</f>
        <v>#N/A</v>
      </c>
      <c r="I29" s="297">
        <f>IF(ROUND(VALUE(SUBSTITUTE(連結実質赤字比率に係る赤字・黒字の構成分析!I$41,"▲","-")),2)&gt;=0,ABS(ROUND(VALUE(SUBSTITUTE(連結実質赤字比率に係る赤字・黒字の構成分析!I$41,"▲","-")),2)),NA())</f>
        <v>0</v>
      </c>
      <c r="J29" s="297" t="e">
        <f>IF(ROUND(VALUE(SUBSTITUTE(連結実質赤字比率に係る赤字・黒字の構成分析!J$41,"▲","-")),2)&lt;0,ABS(ROUND(VALUE(SUBSTITUTE(連結実質赤字比率に係る赤字・黒字の構成分析!J$41,"▲","-")),2)),NA())</f>
        <v>#N/A</v>
      </c>
      <c r="K29" s="297">
        <f>IF(ROUND(VALUE(SUBSTITUTE(連結実質赤字比率に係る赤字・黒字の構成分析!J$41,"▲","-")),2)&gt;=0,ABS(ROUND(VALUE(SUBSTITUTE(連結実質赤字比率に係る赤字・黒字の構成分析!J$41,"▲","-")),2)),NA())</f>
        <v>0.13</v>
      </c>
    </row>
    <row r="30" spans="1:11" x14ac:dyDescent="0.15">
      <c r="A30" s="297" t="str">
        <f>IF(連結実質赤字比率に係る赤字・黒字の構成分析!C$40="",NA(),連結実質赤字比率に係る赤字・黒字の構成分析!C$40)</f>
        <v>国民健康保険特別会計（事業勘定）</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0.05</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0.03</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0.04</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0.08</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0.41</v>
      </c>
    </row>
    <row r="31" spans="1:11" x14ac:dyDescent="0.15">
      <c r="A31" s="297" t="str">
        <f>IF(連結実質赤字比率に係る赤字・黒字の構成分析!C$39="",NA(),連結実質赤字比率に係る赤字・黒字の構成分析!C$39)</f>
        <v>特定環境保全公共下水道事業特別会計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0.04</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0.06</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0</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0.59</v>
      </c>
    </row>
    <row r="32" spans="1:11" x14ac:dyDescent="0.15">
      <c r="A32" s="297" t="str">
        <f>IF(連結実質赤字比率に係る赤字・黒字の構成分析!C$38="",NA(),連結実質赤字比率に係る赤字・黒字の構成分析!C$38)</f>
        <v>簡易水道事業特別会計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0.03</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0.77</v>
      </c>
    </row>
    <row r="33" spans="1:16" x14ac:dyDescent="0.15">
      <c r="A33" s="297" t="str">
        <f>IF(連結実質赤字比率に係る赤字・黒字の構成分析!C$37="",NA(),連結実質赤字比率に係る赤字・黒字の構成分析!C$37)</f>
        <v>公共下水道事業特別会計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0</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0</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0</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1.1299999999999999</v>
      </c>
    </row>
    <row r="34" spans="1:16" x14ac:dyDescent="0.15">
      <c r="A34" s="297" t="str">
        <f>IF(連結実質赤字比率に係る赤字・黒字の構成分析!C$36="",NA(),連結実質赤字比率に係る赤字・黒字の構成分析!C$36)</f>
        <v>介護保険特別会計（保険事業勘定）</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0.22</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0.8</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0.3</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0.42</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2.48</v>
      </c>
    </row>
    <row r="35" spans="1:16" x14ac:dyDescent="0.15">
      <c r="A35" s="297" t="str">
        <f>IF(連結実質赤字比率に係る赤字・黒字の構成分析!C$35="",NA(),連結実質赤字比率に係る赤字・黒字の構成分析!C$35)</f>
        <v>水道事業会計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4.7699999999999996</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2.5099999999999998</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3.17</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3.88</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4.4800000000000004</v>
      </c>
    </row>
    <row r="36" spans="1:16" x14ac:dyDescent="0.15">
      <c r="A36" s="297" t="str">
        <f>IF(連結実質赤字比率に係る赤字・黒字の構成分析!C$34="",NA(),連結実質赤字比率に係る赤字・黒字の構成分析!C$34)</f>
        <v>一般会計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4.78</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0.95</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0.91</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1.58</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5.3</v>
      </c>
    </row>
    <row r="39" spans="1:16" x14ac:dyDescent="0.15">
      <c r="A39" s="295" t="s">
        <v>13</v>
      </c>
    </row>
    <row r="40" spans="1:16" x14ac:dyDescent="0.15">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15">
      <c r="A41" s="298"/>
      <c r="B41" s="298" t="s">
        <v>122</v>
      </c>
      <c r="C41" s="298"/>
      <c r="D41" s="298" t="s">
        <v>124</v>
      </c>
      <c r="E41" s="298" t="s">
        <v>122</v>
      </c>
      <c r="F41" s="298"/>
      <c r="G41" s="298" t="s">
        <v>124</v>
      </c>
      <c r="H41" s="298" t="s">
        <v>122</v>
      </c>
      <c r="I41" s="298"/>
      <c r="J41" s="298" t="s">
        <v>124</v>
      </c>
      <c r="K41" s="298" t="s">
        <v>122</v>
      </c>
      <c r="L41" s="298"/>
      <c r="M41" s="298" t="s">
        <v>124</v>
      </c>
      <c r="N41" s="298" t="s">
        <v>122</v>
      </c>
      <c r="O41" s="298"/>
      <c r="P41" s="298" t="s">
        <v>124</v>
      </c>
    </row>
    <row r="42" spans="1:16" x14ac:dyDescent="0.15">
      <c r="A42" s="298" t="s">
        <v>126</v>
      </c>
      <c r="B42" s="298"/>
      <c r="C42" s="298"/>
      <c r="D42" s="298">
        <f>'実質公債費比率（分子）の構造'!K$52</f>
        <v>2016</v>
      </c>
      <c r="E42" s="298"/>
      <c r="F42" s="298"/>
      <c r="G42" s="298">
        <f>'実質公債費比率（分子）の構造'!L$52</f>
        <v>2041</v>
      </c>
      <c r="H42" s="298"/>
      <c r="I42" s="298"/>
      <c r="J42" s="298">
        <f>'実質公債費比率（分子）の構造'!M$52</f>
        <v>1982</v>
      </c>
      <c r="K42" s="298"/>
      <c r="L42" s="298"/>
      <c r="M42" s="298">
        <f>'実質公債費比率（分子）の構造'!N$52</f>
        <v>1952</v>
      </c>
      <c r="N42" s="298"/>
      <c r="O42" s="298"/>
      <c r="P42" s="298">
        <f>'実質公債費比率（分子）の構造'!O$52</f>
        <v>1836</v>
      </c>
    </row>
    <row r="43" spans="1:16" x14ac:dyDescent="0.15">
      <c r="A43" s="298" t="s">
        <v>48</v>
      </c>
      <c r="B43" s="298" t="str">
        <f>'実質公債費比率（分子）の構造'!K$51</f>
        <v>-</v>
      </c>
      <c r="C43" s="298"/>
      <c r="D43" s="298"/>
      <c r="E43" s="298" t="str">
        <f>'実質公債費比率（分子）の構造'!L$51</f>
        <v>-</v>
      </c>
      <c r="F43" s="298"/>
      <c r="G43" s="298"/>
      <c r="H43" s="298" t="str">
        <f>'実質公債費比率（分子）の構造'!M$51</f>
        <v>-</v>
      </c>
      <c r="I43" s="298"/>
      <c r="J43" s="298"/>
      <c r="K43" s="298" t="str">
        <f>'実質公債費比率（分子）の構造'!N$51</f>
        <v>-</v>
      </c>
      <c r="L43" s="298"/>
      <c r="M43" s="298"/>
      <c r="N43" s="298" t="str">
        <f>'実質公債費比率（分子）の構造'!O$51</f>
        <v>-</v>
      </c>
      <c r="O43" s="298"/>
      <c r="P43" s="298"/>
    </row>
    <row r="44" spans="1:16" x14ac:dyDescent="0.15">
      <c r="A44" s="298" t="s">
        <v>41</v>
      </c>
      <c r="B44" s="298">
        <f>'実質公債費比率（分子）の構造'!K$50</f>
        <v>6</v>
      </c>
      <c r="C44" s="298"/>
      <c r="D44" s="298"/>
      <c r="E44" s="298" t="str">
        <f>'実質公債費比率（分子）の構造'!L$50</f>
        <v>-</v>
      </c>
      <c r="F44" s="298"/>
      <c r="G44" s="298"/>
      <c r="H44" s="298" t="str">
        <f>'実質公債費比率（分子）の構造'!M$50</f>
        <v>-</v>
      </c>
      <c r="I44" s="298"/>
      <c r="J44" s="298"/>
      <c r="K44" s="298" t="str">
        <f>'実質公債費比率（分子）の構造'!N$50</f>
        <v>-</v>
      </c>
      <c r="L44" s="298"/>
      <c r="M44" s="298"/>
      <c r="N44" s="298" t="str">
        <f>'実質公債費比率（分子）の構造'!O$50</f>
        <v>-</v>
      </c>
      <c r="O44" s="298"/>
      <c r="P44" s="298"/>
    </row>
    <row r="45" spans="1:16" x14ac:dyDescent="0.15">
      <c r="A45" s="298" t="s">
        <v>2</v>
      </c>
      <c r="B45" s="298">
        <f>'実質公債費比率（分子）の構造'!K$49</f>
        <v>30</v>
      </c>
      <c r="C45" s="298"/>
      <c r="D45" s="298"/>
      <c r="E45" s="298">
        <f>'実質公債費比率（分子）の構造'!L$49</f>
        <v>32</v>
      </c>
      <c r="F45" s="298"/>
      <c r="G45" s="298"/>
      <c r="H45" s="298">
        <f>'実質公債費比率（分子）の構造'!M$49</f>
        <v>72</v>
      </c>
      <c r="I45" s="298"/>
      <c r="J45" s="298"/>
      <c r="K45" s="298">
        <f>'実質公債費比率（分子）の構造'!N$49</f>
        <v>136</v>
      </c>
      <c r="L45" s="298"/>
      <c r="M45" s="298"/>
      <c r="N45" s="298">
        <f>'実質公債費比率（分子）の構造'!O$49</f>
        <v>136</v>
      </c>
      <c r="O45" s="298"/>
      <c r="P45" s="298"/>
    </row>
    <row r="46" spans="1:16" x14ac:dyDescent="0.15">
      <c r="A46" s="298" t="s">
        <v>39</v>
      </c>
      <c r="B46" s="298">
        <f>'実質公債費比率（分子）の構造'!K$48</f>
        <v>458</v>
      </c>
      <c r="C46" s="298"/>
      <c r="D46" s="298"/>
      <c r="E46" s="298">
        <f>'実質公債費比率（分子）の構造'!L$48</f>
        <v>438</v>
      </c>
      <c r="F46" s="298"/>
      <c r="G46" s="298"/>
      <c r="H46" s="298">
        <f>'実質公債費比率（分子）の構造'!M$48</f>
        <v>416</v>
      </c>
      <c r="I46" s="298"/>
      <c r="J46" s="298"/>
      <c r="K46" s="298">
        <f>'実質公債費比率（分子）の構造'!N$48</f>
        <v>382</v>
      </c>
      <c r="L46" s="298"/>
      <c r="M46" s="298"/>
      <c r="N46" s="298">
        <f>'実質公債費比率（分子）の構造'!O$48</f>
        <v>429</v>
      </c>
      <c r="O46" s="298"/>
      <c r="P46" s="298"/>
    </row>
    <row r="47" spans="1:16" x14ac:dyDescent="0.15">
      <c r="A47" s="298" t="s">
        <v>33</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15">
      <c r="A48" s="298" t="s">
        <v>28</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15">
      <c r="A49" s="298" t="s">
        <v>25</v>
      </c>
      <c r="B49" s="298">
        <f>'実質公債費比率（分子）の構造'!K$45</f>
        <v>2232</v>
      </c>
      <c r="C49" s="298"/>
      <c r="D49" s="298"/>
      <c r="E49" s="298">
        <f>'実質公債費比率（分子）の構造'!L$45</f>
        <v>2318</v>
      </c>
      <c r="F49" s="298"/>
      <c r="G49" s="298"/>
      <c r="H49" s="298">
        <f>'実質公債費比率（分子）の構造'!M$45</f>
        <v>2314</v>
      </c>
      <c r="I49" s="298"/>
      <c r="J49" s="298"/>
      <c r="K49" s="298">
        <f>'実質公債費比率（分子）の構造'!N$45</f>
        <v>2246</v>
      </c>
      <c r="L49" s="298"/>
      <c r="M49" s="298"/>
      <c r="N49" s="298">
        <f>'実質公債費比率（分子）の構造'!O$45</f>
        <v>2072</v>
      </c>
      <c r="O49" s="298"/>
      <c r="P49" s="298"/>
    </row>
    <row r="50" spans="1:16" x14ac:dyDescent="0.15">
      <c r="A50" s="298" t="s">
        <v>56</v>
      </c>
      <c r="B50" s="298" t="e">
        <f>NA()</f>
        <v>#N/A</v>
      </c>
      <c r="C50" s="298">
        <f>IF(ISNUMBER('実質公債費比率（分子）の構造'!K$53),'実質公債費比率（分子）の構造'!K$53,NA())</f>
        <v>710</v>
      </c>
      <c r="D50" s="298" t="e">
        <f>NA()</f>
        <v>#N/A</v>
      </c>
      <c r="E50" s="298" t="e">
        <f>NA()</f>
        <v>#N/A</v>
      </c>
      <c r="F50" s="298">
        <f>IF(ISNUMBER('実質公債費比率（分子）の構造'!L$53),'実質公債費比率（分子）の構造'!L$53,NA())</f>
        <v>747</v>
      </c>
      <c r="G50" s="298" t="e">
        <f>NA()</f>
        <v>#N/A</v>
      </c>
      <c r="H50" s="298" t="e">
        <f>NA()</f>
        <v>#N/A</v>
      </c>
      <c r="I50" s="298">
        <f>IF(ISNUMBER('実質公債費比率（分子）の構造'!M$53),'実質公債費比率（分子）の構造'!M$53,NA())</f>
        <v>820</v>
      </c>
      <c r="J50" s="298" t="e">
        <f>NA()</f>
        <v>#N/A</v>
      </c>
      <c r="K50" s="298" t="e">
        <f>NA()</f>
        <v>#N/A</v>
      </c>
      <c r="L50" s="298">
        <f>IF(ISNUMBER('実質公債費比率（分子）の構造'!N$53),'実質公債費比率（分子）の構造'!N$53,NA())</f>
        <v>812</v>
      </c>
      <c r="M50" s="298" t="e">
        <f>NA()</f>
        <v>#N/A</v>
      </c>
      <c r="N50" s="298" t="e">
        <f>NA()</f>
        <v>#N/A</v>
      </c>
      <c r="O50" s="298">
        <f>IF(ISNUMBER('実質公債費比率（分子）の構造'!O$53),'実質公債費比率（分子）の構造'!O$53,NA())</f>
        <v>801</v>
      </c>
      <c r="P50" s="298" t="e">
        <f>NA()</f>
        <v>#N/A</v>
      </c>
    </row>
    <row r="53" spans="1:16" x14ac:dyDescent="0.15">
      <c r="A53" s="295" t="s">
        <v>58</v>
      </c>
    </row>
    <row r="54" spans="1:16" x14ac:dyDescent="0.15">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15">
      <c r="A55" s="297"/>
      <c r="B55" s="297" t="s">
        <v>112</v>
      </c>
      <c r="C55" s="297"/>
      <c r="D55" s="297" t="s">
        <v>127</v>
      </c>
      <c r="E55" s="297" t="s">
        <v>112</v>
      </c>
      <c r="F55" s="297"/>
      <c r="G55" s="297" t="s">
        <v>127</v>
      </c>
      <c r="H55" s="297" t="s">
        <v>112</v>
      </c>
      <c r="I55" s="297"/>
      <c r="J55" s="297" t="s">
        <v>127</v>
      </c>
      <c r="K55" s="297" t="s">
        <v>112</v>
      </c>
      <c r="L55" s="297"/>
      <c r="M55" s="297" t="s">
        <v>127</v>
      </c>
      <c r="N55" s="297" t="s">
        <v>112</v>
      </c>
      <c r="O55" s="297"/>
      <c r="P55" s="297" t="s">
        <v>127</v>
      </c>
    </row>
    <row r="56" spans="1:16" x14ac:dyDescent="0.15">
      <c r="A56" s="297" t="s">
        <v>43</v>
      </c>
      <c r="B56" s="297"/>
      <c r="C56" s="297"/>
      <c r="D56" s="297">
        <f>'将来負担比率（分子）の構造'!I$52</f>
        <v>17066</v>
      </c>
      <c r="E56" s="297"/>
      <c r="F56" s="297"/>
      <c r="G56" s="297">
        <f>'将来負担比率（分子）の構造'!J$52</f>
        <v>17107</v>
      </c>
      <c r="H56" s="297"/>
      <c r="I56" s="297"/>
      <c r="J56" s="297">
        <f>'将来負担比率（分子）の構造'!K$52</f>
        <v>16771</v>
      </c>
      <c r="K56" s="297"/>
      <c r="L56" s="297"/>
      <c r="M56" s="297">
        <f>'将来負担比率（分子）の構造'!L$52</f>
        <v>16087</v>
      </c>
      <c r="N56" s="297"/>
      <c r="O56" s="297"/>
      <c r="P56" s="297">
        <f>'将来負担比率（分子）の構造'!M$52</f>
        <v>15928</v>
      </c>
    </row>
    <row r="57" spans="1:16" x14ac:dyDescent="0.15">
      <c r="A57" s="297" t="s">
        <v>100</v>
      </c>
      <c r="B57" s="297"/>
      <c r="C57" s="297"/>
      <c r="D57" s="297">
        <f>'将来負担比率（分子）の構造'!I$51</f>
        <v>437</v>
      </c>
      <c r="E57" s="297"/>
      <c r="F57" s="297"/>
      <c r="G57" s="297">
        <f>'将来負担比率（分子）の構造'!J$51</f>
        <v>392</v>
      </c>
      <c r="H57" s="297"/>
      <c r="I57" s="297"/>
      <c r="J57" s="297">
        <f>'将来負担比率（分子）の構造'!K$51</f>
        <v>336</v>
      </c>
      <c r="K57" s="297"/>
      <c r="L57" s="297"/>
      <c r="M57" s="297">
        <f>'将来負担比率（分子）の構造'!L$51</f>
        <v>264</v>
      </c>
      <c r="N57" s="297"/>
      <c r="O57" s="297"/>
      <c r="P57" s="297">
        <f>'将来負担比率（分子）の構造'!M$51</f>
        <v>179</v>
      </c>
    </row>
    <row r="58" spans="1:16" x14ac:dyDescent="0.15">
      <c r="A58" s="297" t="s">
        <v>97</v>
      </c>
      <c r="B58" s="297"/>
      <c r="C58" s="297"/>
      <c r="D58" s="297">
        <f>'将来負担比率（分子）の構造'!I$50</f>
        <v>10921</v>
      </c>
      <c r="E58" s="297"/>
      <c r="F58" s="297"/>
      <c r="G58" s="297">
        <f>'将来負担比率（分子）の構造'!J$50</f>
        <v>10824</v>
      </c>
      <c r="H58" s="297"/>
      <c r="I58" s="297"/>
      <c r="J58" s="297">
        <f>'将来負担比率（分子）の構造'!K$50</f>
        <v>10169</v>
      </c>
      <c r="K58" s="297"/>
      <c r="L58" s="297"/>
      <c r="M58" s="297">
        <f>'将来負担比率（分子）の構造'!L$50</f>
        <v>10120</v>
      </c>
      <c r="N58" s="297"/>
      <c r="O58" s="297"/>
      <c r="P58" s="297">
        <f>'将来負担比率（分子）の構造'!M$50</f>
        <v>10248</v>
      </c>
    </row>
    <row r="59" spans="1:16" x14ac:dyDescent="0.15">
      <c r="A59" s="297" t="s">
        <v>93</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15">
      <c r="A60" s="297" t="s">
        <v>87</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15">
      <c r="A61" s="297" t="s">
        <v>79</v>
      </c>
      <c r="B61" s="297" t="str">
        <f>'将来負担比率（分子）の構造'!I$46</f>
        <v>-</v>
      </c>
      <c r="C61" s="297"/>
      <c r="D61" s="297"/>
      <c r="E61" s="297" t="str">
        <f>'将来負担比率（分子）の構造'!J$46</f>
        <v>-</v>
      </c>
      <c r="F61" s="297"/>
      <c r="G61" s="297"/>
      <c r="H61" s="297" t="str">
        <f>'将来負担比率（分子）の構造'!K$46</f>
        <v>-</v>
      </c>
      <c r="I61" s="297"/>
      <c r="J61" s="297"/>
      <c r="K61" s="297" t="str">
        <f>'将来負担比率（分子）の構造'!L$46</f>
        <v>-</v>
      </c>
      <c r="L61" s="297"/>
      <c r="M61" s="297"/>
      <c r="N61" s="297" t="str">
        <f>'将来負担比率（分子）の構造'!M$46</f>
        <v>-</v>
      </c>
      <c r="O61" s="297"/>
      <c r="P61" s="297"/>
    </row>
    <row r="62" spans="1:16" x14ac:dyDescent="0.15">
      <c r="A62" s="297" t="s">
        <v>80</v>
      </c>
      <c r="B62" s="297">
        <f>'将来負担比率（分子）の構造'!I$45</f>
        <v>3107</v>
      </c>
      <c r="C62" s="297"/>
      <c r="D62" s="297"/>
      <c r="E62" s="297">
        <f>'将来負担比率（分子）の構造'!J$45</f>
        <v>2987</v>
      </c>
      <c r="F62" s="297"/>
      <c r="G62" s="297"/>
      <c r="H62" s="297">
        <f>'将来負担比率（分子）の構造'!K$45</f>
        <v>2904</v>
      </c>
      <c r="I62" s="297"/>
      <c r="J62" s="297"/>
      <c r="K62" s="297">
        <f>'将来負担比率（分子）の構造'!L$45</f>
        <v>2842</v>
      </c>
      <c r="L62" s="297"/>
      <c r="M62" s="297"/>
      <c r="N62" s="297">
        <f>'将来負担比率（分子）の構造'!M$45</f>
        <v>2739</v>
      </c>
      <c r="O62" s="297"/>
      <c r="P62" s="297"/>
    </row>
    <row r="63" spans="1:16" x14ac:dyDescent="0.15">
      <c r="A63" s="297" t="s">
        <v>78</v>
      </c>
      <c r="B63" s="297">
        <f>'将来負担比率（分子）の構造'!I$44</f>
        <v>1578</v>
      </c>
      <c r="C63" s="297"/>
      <c r="D63" s="297"/>
      <c r="E63" s="297">
        <f>'将来負担比率（分子）の構造'!J$44</f>
        <v>1541</v>
      </c>
      <c r="F63" s="297"/>
      <c r="G63" s="297"/>
      <c r="H63" s="297">
        <f>'将来負担比率（分子）の構造'!K$44</f>
        <v>1456</v>
      </c>
      <c r="I63" s="297"/>
      <c r="J63" s="297"/>
      <c r="K63" s="297">
        <f>'将来負担比率（分子）の構造'!L$44</f>
        <v>1310</v>
      </c>
      <c r="L63" s="297"/>
      <c r="M63" s="297"/>
      <c r="N63" s="297">
        <f>'将来負担比率（分子）の構造'!M$44</f>
        <v>1166</v>
      </c>
      <c r="O63" s="297"/>
      <c r="P63" s="297"/>
    </row>
    <row r="64" spans="1:16" x14ac:dyDescent="0.15">
      <c r="A64" s="297" t="s">
        <v>76</v>
      </c>
      <c r="B64" s="297">
        <f>'将来負担比率（分子）の構造'!I$43</f>
        <v>3948</v>
      </c>
      <c r="C64" s="297"/>
      <c r="D64" s="297"/>
      <c r="E64" s="297">
        <f>'将来負担比率（分子）の構造'!J$43</f>
        <v>3737</v>
      </c>
      <c r="F64" s="297"/>
      <c r="G64" s="297"/>
      <c r="H64" s="297">
        <f>'将来負担比率（分子）の構造'!K$43</f>
        <v>3533</v>
      </c>
      <c r="I64" s="297"/>
      <c r="J64" s="297"/>
      <c r="K64" s="297">
        <f>'将来負担比率（分子）の構造'!L$43</f>
        <v>3256</v>
      </c>
      <c r="L64" s="297"/>
      <c r="M64" s="297"/>
      <c r="N64" s="297">
        <f>'将来負担比率（分子）の構造'!M$43</f>
        <v>3194</v>
      </c>
      <c r="O64" s="297"/>
      <c r="P64" s="297"/>
    </row>
    <row r="65" spans="1:16" x14ac:dyDescent="0.15">
      <c r="A65" s="297" t="s">
        <v>75</v>
      </c>
      <c r="B65" s="297" t="str">
        <f>'将来負担比率（分子）の構造'!I$42</f>
        <v>-</v>
      </c>
      <c r="C65" s="297"/>
      <c r="D65" s="297"/>
      <c r="E65" s="297" t="str">
        <f>'将来負担比率（分子）の構造'!J$42</f>
        <v>-</v>
      </c>
      <c r="F65" s="297"/>
      <c r="G65" s="297"/>
      <c r="H65" s="297" t="str">
        <f>'将来負担比率（分子）の構造'!K$42</f>
        <v>-</v>
      </c>
      <c r="I65" s="297"/>
      <c r="J65" s="297"/>
      <c r="K65" s="297" t="str">
        <f>'将来負担比率（分子）の構造'!L$42</f>
        <v>-</v>
      </c>
      <c r="L65" s="297"/>
      <c r="M65" s="297"/>
      <c r="N65" s="297" t="str">
        <f>'将来負担比率（分子）の構造'!M$42</f>
        <v>-</v>
      </c>
      <c r="O65" s="297"/>
      <c r="P65" s="297"/>
    </row>
    <row r="66" spans="1:16" x14ac:dyDescent="0.15">
      <c r="A66" s="297" t="s">
        <v>68</v>
      </c>
      <c r="B66" s="297">
        <f>'将来負担比率（分子）の構造'!I$41</f>
        <v>15705</v>
      </c>
      <c r="C66" s="297"/>
      <c r="D66" s="297"/>
      <c r="E66" s="297">
        <f>'将来負担比率（分子）の構造'!J$41</f>
        <v>15934</v>
      </c>
      <c r="F66" s="297"/>
      <c r="G66" s="297"/>
      <c r="H66" s="297">
        <f>'将来負担比率（分子）の構造'!K$41</f>
        <v>15224</v>
      </c>
      <c r="I66" s="297"/>
      <c r="J66" s="297"/>
      <c r="K66" s="297">
        <f>'将来負担比率（分子）の構造'!L$41</f>
        <v>14631</v>
      </c>
      <c r="L66" s="297"/>
      <c r="M66" s="297"/>
      <c r="N66" s="297">
        <f>'将来負担比率（分子）の構造'!M$41</f>
        <v>14694</v>
      </c>
      <c r="O66" s="297"/>
      <c r="P66" s="297"/>
    </row>
    <row r="67" spans="1:16" x14ac:dyDescent="0.15">
      <c r="A67" s="297" t="s">
        <v>102</v>
      </c>
      <c r="B67" s="297" t="e">
        <f>NA()</f>
        <v>#N/A</v>
      </c>
      <c r="C67" s="297">
        <f>IF(ISNUMBER('将来負担比率（分子）の構造'!I$53),IF('将来負担比率（分子）の構造'!I$53&lt;0,0,'将来負担比率（分子）の構造'!I$53),NA())</f>
        <v>0</v>
      </c>
      <c r="D67" s="297" t="e">
        <f>NA()</f>
        <v>#N/A</v>
      </c>
      <c r="E67" s="297" t="e">
        <f>NA()</f>
        <v>#N/A</v>
      </c>
      <c r="F67" s="297">
        <f>IF(ISNUMBER('将来負担比率（分子）の構造'!J$53),IF('将来負担比率（分子）の構造'!J$53&lt;0,0,'将来負担比率（分子）の構造'!J$53),NA())</f>
        <v>0</v>
      </c>
      <c r="G67" s="297" t="e">
        <f>NA()</f>
        <v>#N/A</v>
      </c>
      <c r="H67" s="297" t="e">
        <f>NA()</f>
        <v>#N/A</v>
      </c>
      <c r="I67" s="297">
        <f>IF(ISNUMBER('将来負担比率（分子）の構造'!K$53),IF('将来負担比率（分子）の構造'!K$53&lt;0,0,'将来負担比率（分子）の構造'!K$53),NA())</f>
        <v>0</v>
      </c>
      <c r="J67" s="297" t="e">
        <f>NA()</f>
        <v>#N/A</v>
      </c>
      <c r="K67" s="297" t="e">
        <f>NA()</f>
        <v>#N/A</v>
      </c>
      <c r="L67" s="297">
        <f>IF(ISNUMBER('将来負担比率（分子）の構造'!L$53),IF('将来負担比率（分子）の構造'!L$53&lt;0,0,'将来負担比率（分子）の構造'!L$53),NA())</f>
        <v>0</v>
      </c>
      <c r="M67" s="297" t="e">
        <f>NA()</f>
        <v>#N/A</v>
      </c>
      <c r="N67" s="297" t="e">
        <f>NA()</f>
        <v>#N/A</v>
      </c>
      <c r="O67" s="297">
        <f>IF(ISNUMBER('将来負担比率（分子）の構造'!M$53),IF('将来負担比率（分子）の構造'!M$53&lt;0,0,'将来負担比率（分子）の構造'!M$53),NA())</f>
        <v>0</v>
      </c>
      <c r="P67" s="297" t="e">
        <f>NA()</f>
        <v>#N/A</v>
      </c>
    </row>
    <row r="70" spans="1:16" x14ac:dyDescent="0.15">
      <c r="A70" s="300" t="s">
        <v>128</v>
      </c>
      <c r="B70" s="300"/>
      <c r="C70" s="300"/>
      <c r="D70" s="300"/>
      <c r="E70" s="300"/>
      <c r="F70" s="300"/>
    </row>
    <row r="71" spans="1:16" x14ac:dyDescent="0.15">
      <c r="A71" s="299"/>
      <c r="B71" s="299" t="str">
        <f>基金残高に係る経年分析!F54</f>
        <v>R01</v>
      </c>
      <c r="C71" s="299" t="str">
        <f>基金残高に係る経年分析!G54</f>
        <v>R02</v>
      </c>
      <c r="D71" s="299" t="str">
        <f>基金残高に係る経年分析!H54</f>
        <v>R03</v>
      </c>
    </row>
    <row r="72" spans="1:16" x14ac:dyDescent="0.15">
      <c r="A72" s="299" t="s">
        <v>129</v>
      </c>
      <c r="B72" s="301">
        <f>基金残高に係る経年分析!F55</f>
        <v>4540</v>
      </c>
      <c r="C72" s="301">
        <f>基金残高に係る経年分析!G55</f>
        <v>4596</v>
      </c>
      <c r="D72" s="301">
        <f>基金残高に係る経年分析!H55</f>
        <v>4685</v>
      </c>
    </row>
    <row r="73" spans="1:16" x14ac:dyDescent="0.15">
      <c r="A73" s="299" t="s">
        <v>130</v>
      </c>
      <c r="B73" s="301">
        <f>基金残高に係る経年分析!F56</f>
        <v>1063</v>
      </c>
      <c r="C73" s="301">
        <f>基金残高に係る経年分析!G56</f>
        <v>948</v>
      </c>
      <c r="D73" s="301">
        <f>基金残高に係る経年分析!H56</f>
        <v>948</v>
      </c>
    </row>
    <row r="74" spans="1:16" x14ac:dyDescent="0.15">
      <c r="A74" s="299" t="s">
        <v>132</v>
      </c>
      <c r="B74" s="301">
        <f>基金残高に係る経年分析!F57</f>
        <v>6055</v>
      </c>
      <c r="C74" s="301">
        <f>基金残高に係る経年分析!G57</f>
        <v>6112</v>
      </c>
      <c r="D74" s="301">
        <f>基金残高に係る経年分析!H57</f>
        <v>6161</v>
      </c>
    </row>
  </sheetData>
  <sheetProtection algorithmName="SHA-512" hashValue="mqE7nxk3sXTgMsjpXKJdhGrYp7mZj20LCKLFevZZh/xY0x6nCP+FwXS2b731KsS6NWD1FeLvQoCfIH0SehWFUg==" saltValue="Txtfl/DVQ65OtJ43vkxvT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2023-03-27T02:09:53Z</vt:filetime>
  </property>
</Properties>
</file>