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mc:AlternateContent xmlns:mc="http://schemas.openxmlformats.org/markup-compatibility/2006">
    <mc:Choice Requires="x15">
      <x15ac:absPath xmlns:x15ac="http://schemas.microsoft.com/office/spreadsheetml/2010/11/ac" url="\\Fsv-yamada\2011新組織共有フォルダ\11企画財政課\移行(財政)\01財政係\財政状況資料集\財政状況資料集（H22-）\R4財政状況資料集\R6.3.18→21締切_R4財政状況資料集の作成・公表について\"/>
    </mc:Choice>
  </mc:AlternateContent>
  <xr:revisionPtr revIDLastSave="0" documentId="13_ncr:1_{51772584-BAD9-46FA-B54E-7B63C2D92BA3}" xr6:coauthVersionLast="36" xr6:coauthVersionMax="36" xr10:uidLastSave="{00000000-0000-0000-0000-000000000000}"/>
  <bookViews>
    <workbookView xWindow="0" yWindow="0" windowWidth="15360" windowHeight="7635"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BW34" i="10"/>
  <c r="BW35" i="10" s="1"/>
  <c r="BW36" i="10" s="1"/>
  <c r="BW37" i="10" s="1"/>
  <c r="BW38" i="10" s="1"/>
  <c r="BW39" i="10" s="1"/>
  <c r="BW40" i="10" s="1"/>
  <c r="BW41" i="10" s="1"/>
  <c r="BW42" i="10" s="1"/>
  <c r="BW43" i="10" s="1"/>
  <c r="BE34" i="10"/>
  <c r="U34" i="10"/>
  <c r="U35" i="10" s="1"/>
  <c r="U36" i="10" s="1"/>
  <c r="U37"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<sst xmlns="http://schemas.openxmlformats.org/spreadsheetml/2006/main" count="1136" uniqueCount="606">
  <si>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</si>
  <si>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</si>
  <si>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</si>
  <si>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</si>
  <si>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</si>
  <si>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</si>
  <si>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</si>
  <si>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</si>
  <si>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</si>
  <si>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</si>
  <si>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</si>
  <si>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</si>
  <si>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</si>
  <si>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</si>
  <si>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</si>
  <si>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</si>
  <si>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</si>
  <si>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</si>
  <si>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</si>
  <si>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</si>
  <si>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</si>
  <si>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</si>
  <si>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</si>
  <si>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</si>
  <si>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</si>
  <si>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</si>
  <si>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</si>
  <si>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</si>
  <si>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</si>
  <si>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</si>
  <si>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</si>
  <si>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</si>
  <si>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</si>
  <si>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</si>
  <si>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</si>
  <si>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</si>
  <si>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</si>
  <si>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</si>
  <si>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</si>
  <si>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</si>
  <si>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</si>
  <si>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</si>
  <si>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</si>
  <si>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</si>
  <si>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</si>
  <si>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</si>
  <si>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</si>
  <si>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</si>
  <si>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</si>
  <si>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</si>
  <si>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</si>
  <si>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</si>
  <si>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</si>
  <si>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</si>
  <si>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</si>
  <si>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</si>
  <si>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</si>
  <si>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</si>
  <si>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</si>
  <si>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</si>
  <si>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</si>
  <si>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</si>
  <si>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</si>
  <si>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</si>
  <si>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</si>
  <si>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</si>
  <si>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</si>
  <si>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</si>
  <si>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</si>
  <si>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</si>
  <si>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</si>
  <si>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</si>
  <si>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</si>
  <si>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</si>
  <si>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</si>
  <si>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</si>
  <si>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</si>
  <si>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</si>
  <si>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</si>
  <si>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</si>
  <si>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</si>
  <si>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</si>
  <si>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</si>
  <si>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</si>
  <si>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</si>
  <si>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</si>
  <si>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</si>
  <si>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</si>
  <si>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</si>
  <si>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</si>
  <si>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</si>
  <si>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</si>
  <si>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</si>
  <si>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</si>
  <si>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</si>
  <si>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</si>
  <si>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</si>
  <si>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</si>
  <si>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</si>
  <si>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</si>
  <si>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</si>
  <si>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</si>
  <si>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</si>
  <si>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</si>
  <si>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</si>
  <si>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</si>
  <si>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</si>
  <si>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</si>
  <si>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</si>
  <si>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</si>
  <si>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</si>
  <si>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</si>
  <si>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</si>
  <si>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</si>
  <si>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</si>
  <si>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</si>
  <si>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</si>
  <si>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</si>
  <si>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</si>
  <si>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</si>
  <si>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</si>
  <si>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</si>
  <si>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</si>
  <si>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</si>
  <si>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</si>
  <si>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</si>
  <si>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</si>
  <si>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</si>
  <si>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</si>
  <si>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</si>
  <si>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</si>
  <si>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</si>
  <si>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</si>
  <si>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</si>
  <si>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</si>
  <si>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</si>
  <si>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</si>
  <si>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</si>
  <si>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</si>
  <si>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</si>
  <si>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</si>
  <si>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</si>
  <si>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</si>
  <si>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</si>
  <si>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</si>
  <si>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</si>
  <si>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</si>
  <si>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</si>
  <si>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</si>
  <si>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</si>
  <si>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</si>
  <si>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</si>
  <si>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</si>
  <si>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</si>
  <si>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</si>
  <si>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</si>
  <si>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</si>
  <si>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</si>
  <si>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</si>
  <si>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</si>
  <si>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</si>
  <si>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</si>
  <si>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</si>
  <si>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</si>
  <si>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</si>
  <si>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</si>
  <si>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</si>
  <si>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</si>
  <si>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</si>
  <si>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</si>
  <si>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</si>
  <si>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</si>
  <si>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</si>
  <si>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</si>
  <si>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</si>
  <si>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</si>
  <si>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</si>
  <si>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</si>
  <si>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</si>
  <si>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</si>
  <si>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</si>
  <si>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</si>
  <si>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</si>
  <si>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</si>
  <si>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</si>
  <si>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</si>
  <si>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</si>
  <si>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</si>
  <si>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</si>
  <si>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</si>
  <si>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</si>
  <si>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</si>
  <si>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</si>
  <si>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</si>
  <si>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</si>
  <si>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</si>
  <si>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</si>
  <si>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</si>
  <si>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</si>
  <si>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</si>
  <si>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</si>
  <si>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</si>
  <si>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</si>
  <si>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</si>
  <si>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</si>
  <si>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</si>
  <si>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</si>
  <si>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</si>
  <si>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</si>
  <si>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</si>
  <si>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</si>
  <si>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</si>
  <si>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</si>
  <si>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</si>
  <si>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</si>
  <si>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</si>
  <si>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</si>
  <si>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</si>
  <si>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高知県香美市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</si>
  <si>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</si>
  <si>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</si>
  <si>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</si>
  <si>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</si>
  <si>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</si>
  <si>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</si>
  <si>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</si>
  <si>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</si>
  <si>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</si>
  <si>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</si>
  <si>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</si>
  <si>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</si>
  <si>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</si>
  <si>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</si>
  <si>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</si>
  <si>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</si>
  <si>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</si>
  <si>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</si>
  <si>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</si>
  <si>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</si>
  <si>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</si>
  <si>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</si>
  <si>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</si>
  <si>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</si>
  <si>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</si>
  <si>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</si>
  <si>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</si>
  <si>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</si>
  <si>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</si>
  <si>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</si>
  <si>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</si>
  <si>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</si>
  <si>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</si>
  <si>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</si>
  <si>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</si>
  <si>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</si>
  <si>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</si>
  <si>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</si>
  <si>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</si>
  <si>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</si>
  <si>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</si>
  <si>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</si>
  <si>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</si>
  <si>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</si>
  <si>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</si>
  <si>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</si>
  <si>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</si>
  <si>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</si>
  <si>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</si>
  <si>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</si>
  <si>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</si>
  <si>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</si>
  <si>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</si>
  <si>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</si>
  <si>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</si>
  <si>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</si>
  <si>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</si>
  <si>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</si>
  <si>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</si>
  <si>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</si>
  <si>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</si>
  <si>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</si>
  <si>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</si>
  <si>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</si>
  <si>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</si>
  <si>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</si>
  <si>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</si>
  <si>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</si>
  <si>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</si>
  <si>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</si>
  <si>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</si>
  <si>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</si>
  <si>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</si>
  <si>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</si>
  <si>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</si>
  <si>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</si>
  <si>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</si>
  <si>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</si>
  <si>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</si>
  <si>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</si>
  <si>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</si>
  <si>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</si>
  <si>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</si>
  <si>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</si>
  <si>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</si>
  <si>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</si>
  <si>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</si>
  <si>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</si>
  <si>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</si>
  <si>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</si>
  <si>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</si>
  <si>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</si>
  <si>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</si>
  <si>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</si>
  <si>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</si>
  <si>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</si>
  <si>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</si>
  <si>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</si>
  <si>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</si>
  <si>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</si>
  <si>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</si>
  <si>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</si>
  <si>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</si>
  <si>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</si>
  <si>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</si>
  <si>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</si>
  <si>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</si>
  <si>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</si>
  <si>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</si>
  <si>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</si>
  <si>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</si>
  <si>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</si>
  <si>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</si>
  <si>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</si>
  <si>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</si>
  <si>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</si>
  <si>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</si>
  <si>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</si>
  <si>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</si>
  <si>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</si>
  <si>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</si>
  <si>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</si>
  <si>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</si>
  <si>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</si>
  <si>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</si>
  <si>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</si>
  <si>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</si>
  <si>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</si>
  <si>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</si>
  <si>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</si>
  <si>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</si>
  <si>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</si>
  <si>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</si>
  <si>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</si>
  <si>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</si>
  <si>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</si>
  <si>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</si>
  <si>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</si>
  <si>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</si>
  <si>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</si>
  <si>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</si>
  <si>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</si>
  <si>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</si>
  <si>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</si>
  <si>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</si>
  <si>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</si>
  <si>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</si>
  <si>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</si>
  <si>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</si>
  <si>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</si>
  <si>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</si>
  <si>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</si>
  <si>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</si>
  <si>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</si>
  <si>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高知県香美市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</si>
  <si>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</si>
  <si>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</si>
  <si>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</si>
  <si>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</si>
  <si>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</si>
  <si>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</si>
  <si>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</si>
  <si>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</si>
  <si>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</si>
  <si>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</si>
  <si>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</si>
  <si>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</si>
  <si>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</si>
  <si>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</si>
  <si>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</si>
  <si>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</si>
  <si>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</si>
  <si>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</si>
  <si>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</si>
  <si>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</si>
  <si>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</si>
  <si>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</si>
  <si>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</si>
  <si>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</si>
  <si>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</si>
  <si>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</si>
  <si>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</si>
  <si>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</si>
  <si>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</si>
  <si>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</si>
  <si>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</si>
  <si>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</si>
  <si>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</si>
  <si>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</si>
  <si>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</si>
  <si>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</si>
  <si>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</si>
  <si>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</si>
  <si>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</si>
  <si>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</si>
  <si>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簡易水道事業会計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</si>
  <si>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</si>
  <si>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</si>
  <si>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</si>
  <si>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</si>
  <si>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</si>
  <si>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</si>
  <si>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</si>
  <si>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</si>
  <si>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</si>
  <si>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</si>
  <si>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</si>
  <si>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</si>
  <si>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</si>
  <si>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</si>
  <si>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</si>
  <si>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</si>
  <si>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</si>
  <si>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</si>
  <si>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</si>
  <si>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</si>
  <si>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</si>
  <si>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</si>
  <si>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</si>
  <si>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</si>
  <si>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</si>
  <si>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</si>
  <si>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</si>
  <si>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</si>
  <si>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</si>
  <si>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</si>
  <si>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</si>
  <si>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</si>
  <si>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</si>
  <si>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</si>
  <si>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</si>
  <si>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</si>
  <si>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</si>
  <si>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</si>
  <si>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</si>
  <si>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</si>
  <si>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</si>
  <si>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</si>
  <si>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</si>
  <si>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</si>
  <si>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</si>
  <si>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</si>
  <si>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</si>
  <si>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</si>
  <si>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</si>
  <si>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</si>
  <si>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</si>
  <si>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</si>
  <si>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</si>
  <si>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</si>
  <si>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</si>
  <si>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</si>
  <si>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</si>
  <si>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</si>
  <si>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</si>
  <si>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</si>
  <si>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</si>
  <si>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</si>
  <si>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</si>
  <si>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</si>
  <si>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</si>
  <si>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</si>
  <si>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</si>
  <si>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</si>
  <si>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</si>
  <si>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</si>
  <si>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</si>
  <si>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</si>
  <si>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</si>
  <si>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</si>
  <si>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</si>
  <si>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</si>
  <si>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</si>
  <si>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</si>
  <si>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</si>
  <si>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</si>
  <si>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</si>
  <si>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</si>
  <si>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</si>
  <si>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</si>
  <si>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</si>
  <si>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</si>
  <si>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</si>
  <si>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</si>
  <si>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</si>
  <si>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</si>
  <si>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</si>
  <si>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</si>
  <si>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</si>
  <si>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</si>
  <si>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</si>
  <si>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</si>
  <si>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</si>
  <si>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</si>
  <si>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</si>
  <si>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</si>
  <si>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</si>
  <si>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</si>
  <si>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</si>
  <si>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</si>
  <si>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</si>
  <si>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</si>
  <si>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</si>
  <si>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</si>
  <si>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</si>
  <si>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</si>
  <si>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</si>
  <si>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</si>
  <si>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</si>
  <si>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</si>
  <si>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</si>
  <si>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</si>
  <si>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</si>
  <si>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</si>
  <si>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</si>
  <si>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</si>
  <si>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</si>
  <si>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</si>
  <si>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</si>
  <si>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</si>
  <si>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</si>
  <si>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</si>
  <si>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</si>
  <si>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</si>
  <si>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</si>
  <si>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</si>
  <si>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</si>
  <si>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</si>
  <si>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</si>
  <si>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</si>
  <si>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</si>
  <si>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</si>
  <si>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</si>
  <si>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</si>
  <si>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</si>
  <si>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</si>
  <si>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</si>
  <si>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</si>
  <si>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</si>
  <si>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</si>
  <si>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</si>
  <si>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</si>
  <si>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</si>
  <si>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</si>
  <si>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</si>
  <si>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</si>
  <si>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</si>
  <si>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</si>
  <si>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6.82</t>
  </si>
  <si>
    <t>▲ 3.66</t>
  </si>
  <si>
    <t>▲ 2.78</t>
  </si>
  <si>
    <t>水道事業会計</t>
  </si>
  <si>
    <t>下水道事業会計</t>
  </si>
  <si>
    <t>一般会計</t>
  </si>
  <si>
    <t>介護保険特別会計（保険事業勘定）</t>
  </si>
  <si>
    <t>簡易水道事業会計</t>
  </si>
  <si>
    <t>国民健康保険特別会計（事業勘定）</t>
  </si>
  <si>
    <t>後期高齢者医療特別会計</t>
  </si>
  <si>
    <t>介護保険特別会計（介護サービス事業勘定）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</si>
  <si>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</si>
  <si>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</si>
  <si>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</si>
  <si>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</si>
  <si>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</si>
  <si>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</si>
  <si>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</si>
  <si>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</si>
  <si>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</si>
  <si>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香美郡殖林組合</t>
    <rPh sb="0" eb="2">
      <t>カミ</t>
    </rPh>
    <rPh sb="2" eb="3">
      <t>グン</t>
    </rPh>
    <rPh sb="3" eb="4">
      <t>ショク</t>
    </rPh>
    <rPh sb="4" eb="5">
      <t>リン</t>
    </rPh>
    <rPh sb="5" eb="7">
      <t>クミアイ</t>
    </rPh>
    <phoneticPr fontId="7"/>
  </si>
  <si>
    <t>香南香美衛生組合</t>
    <rPh sb="0" eb="2">
      <t>コウナン</t>
    </rPh>
    <rPh sb="2" eb="4">
      <t>カミ</t>
    </rPh>
    <rPh sb="4" eb="6">
      <t>エイセイ</t>
    </rPh>
    <rPh sb="6" eb="8">
      <t>クミアイ</t>
    </rPh>
    <phoneticPr fontId="7"/>
  </si>
  <si>
    <t>香南斎場組合</t>
    <rPh sb="0" eb="2">
      <t>コウナン</t>
    </rPh>
    <rPh sb="2" eb="4">
      <t>サイジョウ</t>
    </rPh>
    <rPh sb="4" eb="6">
      <t>クミアイ</t>
    </rPh>
    <phoneticPr fontId="7"/>
  </si>
  <si>
    <t>香南香美老人ホーム組合</t>
    <rPh sb="0" eb="2">
      <t>コウナン</t>
    </rPh>
    <rPh sb="2" eb="4">
      <t>カミ</t>
    </rPh>
    <rPh sb="4" eb="6">
      <t>ロウジン</t>
    </rPh>
    <rPh sb="9" eb="11">
      <t>クミアイ</t>
    </rPh>
    <phoneticPr fontId="7"/>
  </si>
  <si>
    <t>香南清掃組合</t>
    <rPh sb="0" eb="2">
      <t>コウナン</t>
    </rPh>
    <rPh sb="2" eb="4">
      <t>セイソウ</t>
    </rPh>
    <rPh sb="4" eb="6">
      <t>クミアイ</t>
    </rPh>
    <phoneticPr fontId="7"/>
  </si>
  <si>
    <t>高知県広域食肉センター事務組合</t>
    <rPh sb="0" eb="3">
      <t>コウチケン</t>
    </rPh>
    <rPh sb="3" eb="5">
      <t>コウイキ</t>
    </rPh>
    <rPh sb="5" eb="7">
      <t>ショクニク</t>
    </rPh>
    <rPh sb="11" eb="13">
      <t>ジム</t>
    </rPh>
    <rPh sb="13" eb="15">
      <t>クミアイ</t>
    </rPh>
    <phoneticPr fontId="7"/>
  </si>
  <si>
    <t>こうち人づくり広域連合</t>
    <rPh sb="3" eb="4">
      <t>ヒト</t>
    </rPh>
    <rPh sb="7" eb="9">
      <t>コウイキ</t>
    </rPh>
    <rPh sb="9" eb="11">
      <t>レンゴウ</t>
    </rPh>
    <phoneticPr fontId="7"/>
  </si>
  <si>
    <t>高知県市町村総合事務組合</t>
    <rPh sb="0" eb="3">
      <t>コウチケン</t>
    </rPh>
    <rPh sb="3" eb="6">
      <t>シチョウソン</t>
    </rPh>
    <rPh sb="6" eb="8">
      <t>ソウゴウ</t>
    </rPh>
    <rPh sb="8" eb="10">
      <t>ジム</t>
    </rPh>
    <rPh sb="10" eb="12">
      <t>クミアイ</t>
    </rPh>
    <phoneticPr fontId="7"/>
  </si>
  <si>
    <t>高知県後期高齢者医療広域連合</t>
    <rPh sb="0" eb="3">
      <t>コウチケン</t>
    </rPh>
    <rPh sb="3" eb="5">
      <t>コウキ</t>
    </rPh>
    <rPh sb="5" eb="7">
      <t>コウレイ</t>
    </rPh>
    <rPh sb="7" eb="8">
      <t>シャ</t>
    </rPh>
    <rPh sb="8" eb="10">
      <t>イリョウ</t>
    </rPh>
    <rPh sb="10" eb="12">
      <t>コウイキ</t>
    </rPh>
    <rPh sb="12" eb="14">
      <t>レンゴウ</t>
    </rPh>
    <phoneticPr fontId="7"/>
  </si>
  <si>
    <t>南国・香南・香美租税債権管理機構</t>
    <rPh sb="0" eb="2">
      <t>ナンゴク</t>
    </rPh>
    <rPh sb="3" eb="5">
      <t>コウナン</t>
    </rPh>
    <rPh sb="6" eb="8">
      <t>カミ</t>
    </rPh>
    <rPh sb="8" eb="10">
      <t>ソゼイ</t>
    </rPh>
    <rPh sb="10" eb="12">
      <t>サイケン</t>
    </rPh>
    <rPh sb="12" eb="14">
      <t>カンリ</t>
    </rPh>
    <rPh sb="14" eb="16">
      <t>キコウ</t>
    </rPh>
    <phoneticPr fontId="7"/>
  </si>
  <si>
    <t>一般会計</t>
    <rPh sb="0" eb="2">
      <t>イッパン</t>
    </rPh>
    <rPh sb="2" eb="4">
      <t>カイケイ</t>
    </rPh>
    <phoneticPr fontId="39"/>
  </si>
  <si>
    <t>特別会計</t>
    <rPh sb="0" eb="2">
      <t>トクベツ</t>
    </rPh>
    <rPh sb="2" eb="4">
      <t>カイケイ</t>
    </rPh>
    <phoneticPr fontId="39"/>
  </si>
  <si>
    <t>交通災害共済事業特別会計</t>
    <rPh sb="0" eb="2">
      <t>コウツウ</t>
    </rPh>
    <rPh sb="2" eb="4">
      <t>サイガイ</t>
    </rPh>
    <rPh sb="4" eb="6">
      <t>キョウサイ</t>
    </rPh>
    <rPh sb="6" eb="8">
      <t>ジギョウ</t>
    </rPh>
    <rPh sb="8" eb="10">
      <t>トクベツ</t>
    </rPh>
    <rPh sb="10" eb="12">
      <t>カイケイ</t>
    </rPh>
    <phoneticPr fontId="39"/>
  </si>
  <si>
    <t>施設等整備基金</t>
  </si>
  <si>
    <t>合併振興基金</t>
  </si>
  <si>
    <t>地域福祉基金</t>
  </si>
  <si>
    <t>まちづくり応援基金</t>
    <rPh sb="5" eb="7">
      <t>オウエン</t>
    </rPh>
    <rPh sb="7" eb="9">
      <t>キキン</t>
    </rPh>
    <phoneticPr fontId="5"/>
  </si>
  <si>
    <t>-</t>
    <phoneticPr fontId="2"/>
  </si>
  <si>
    <t>ふるさとづくり基金</t>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</si>
</sst>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font>
    <font>
      <sz val="6"/>
      <name val="ＭＳ Ｐゴシック"/>
      <family val="3"/>
    </font>
    <font>
      <sz val="14"/>
      <color indexed="8"/>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38" fillId="0" borderId="0">
      <alignment vertical="center"/>
    </xf>
    <xf numFmtId="0" fontId="14" fillId="0" borderId="0">
      <alignment vertical="center"/>
    </xf>
    <xf numFmtId="0" fontId="38" fillId="0" borderId="0">
      <alignment vertical="center"/>
    </xf>
    <xf numFmtId="0" fontId="38" fillId="0" borderId="0">
      <alignment vertical="center"/>
    </xf>
    <xf numFmtId="0" fontId="38" fillId="0" borderId="0">
      <alignment vertical="center"/>
    </xf>
  </cellStyleXfs>
  <cellXfs count="12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177" fontId="34" fillId="0" borderId="115" xfId="12" applyNumberFormat="1" applyFont="1" applyBorder="1" applyAlignment="1" applyProtection="1">
      <alignment horizontal="right" vertical="center" shrinkToFit="1"/>
      <protection locked="0"/>
    </xf>
    <xf numFmtId="0" fontId="40" fillId="0" borderId="116" xfId="15" applyFont="1" applyBorder="1" applyAlignment="1" applyProtection="1">
      <alignment horizontal="left" vertical="center" shrinkToFit="1"/>
      <protection locked="0"/>
    </xf>
    <xf numFmtId="0" fontId="40" fillId="0" borderId="121" xfId="15" applyFont="1" applyBorder="1" applyAlignment="1" applyProtection="1">
      <alignment horizontal="left" vertical="center" shrinkToFit="1"/>
      <protection locked="0"/>
    </xf>
    <xf numFmtId="177" fontId="40" fillId="0" borderId="102" xfId="14" applyNumberFormat="1" applyFont="1" applyBorder="1" applyAlignment="1" applyProtection="1">
      <alignment horizontal="right" vertical="center" shrinkToFit="1"/>
      <protection locked="0"/>
    </xf>
    <xf numFmtId="177" fontId="40" fillId="0" borderId="116" xfId="14" applyNumberFormat="1" applyFont="1" applyBorder="1" applyAlignment="1" applyProtection="1">
      <alignment horizontal="right" vertical="center" shrinkToFit="1"/>
      <protection locked="0"/>
    </xf>
    <xf numFmtId="0" fontId="40" fillId="0" borderId="102" xfId="15" applyFont="1" applyBorder="1" applyAlignment="1" applyProtection="1">
      <alignment horizontal="left" vertical="center" shrinkToFit="1"/>
      <protection locked="0"/>
    </xf>
    <xf numFmtId="0" fontId="40" fillId="0" borderId="108" xfId="15"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40" fillId="0" borderId="112" xfId="14" applyFont="1" applyBorder="1" applyAlignment="1" applyProtection="1">
      <alignment horizontal="left" vertical="center" shrinkToFit="1"/>
      <protection locked="0"/>
    </xf>
    <xf numFmtId="0" fontId="40" fillId="0" borderId="113" xfId="14" applyFont="1" applyBorder="1" applyAlignment="1" applyProtection="1">
      <alignment horizontal="left" vertical="center" shrinkToFit="1"/>
      <protection locked="0"/>
    </xf>
    <xf numFmtId="0" fontId="40" fillId="0" borderId="114" xfId="14"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40" fillId="0" borderId="98" xfId="14" applyFont="1" applyBorder="1" applyAlignment="1" applyProtection="1">
      <alignment horizontal="left" vertical="center" shrinkToFit="1"/>
      <protection locked="0"/>
    </xf>
    <xf numFmtId="0" fontId="40" fillId="0" borderId="99" xfId="14" applyFont="1" applyBorder="1" applyAlignment="1" applyProtection="1">
      <alignment horizontal="left" vertical="center" shrinkToFit="1"/>
      <protection locked="0"/>
    </xf>
    <xf numFmtId="0" fontId="40" fillId="0" borderId="100" xfId="14" applyFont="1" applyBorder="1" applyAlignment="1" applyProtection="1">
      <alignment horizontal="left" vertical="center" shrinkToFit="1"/>
      <protection locked="0"/>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6">
    <cellStyle name="標準" xfId="0" builtinId="0"/>
    <cellStyle name="標準 10" xfId="24" xr:uid="{00000000-0005-0000-0000-00004700000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0" xr:uid="{00000000-0005-0000-0000-000042000000}"/>
    <cellStyle name="標準 6" xfId="8" xr:uid="{00000000-0005-0000-0000-000009000000}"/>
    <cellStyle name="標準 6 2" xfId="22" xr:uid="{00000000-0005-0000-0000-00000A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3" xr:uid="{00000000-0005-0000-0000-000044000000}"/>
    <cellStyle name="標準 8" xfId="25" xr:uid="{00000000-0005-0000-0000-000045000000}"/>
    <cellStyle name="標準 9" xfId="21" xr:uid="{00000000-0005-0000-0000-000046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A1DE-4DDA-9493-A7C3D663CB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115135</c:v>
                </c:pt>
                <c:pt idx="1">
                  <c:v>70027</c:v>
                </c:pt>
                <c:pt idx="2">
                  <c:v>75022</c:v>
                </c:pt>
                <c:pt idx="3">
                  <c:v>92396</c:v>
                </c:pt>
                <c:pt idx="4">
                  <c:v>114925</c:v>
                </c:pt>
              </c:numCache>
            </c:numRef>
          </c:val>
          <c:smooth val="0"/>
          <c:extLst>
            <c:ext xmlns:c16="http://schemas.microsoft.com/office/drawing/2014/chart" uri="{C3380CC4-5D6E-409C-BE32-E72D297353CC}">
              <c16:uniqueId val="{00000001-A1DE-4DDA-9493-A7C3D663CB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0.96</c:v>
                </c:pt>
                <c:pt idx="1">
                  <c:v>0.91</c:v>
                </c:pt>
                <c:pt idx="2">
                  <c:v>1.59</c:v>
                </c:pt>
                <c:pt idx="3">
                  <c:v>5.3</c:v>
                </c:pt>
                <c:pt idx="4">
                  <c:v>2.63</c:v>
                </c:pt>
              </c:numCache>
            </c:numRef>
          </c:val>
          <c:extLst>
            <c:ext xmlns:c16="http://schemas.microsoft.com/office/drawing/2014/chart" uri="{C3380CC4-5D6E-409C-BE32-E72D297353CC}">
              <c16:uniqueId val="{00000000-946D-4673-A040-1342DDF5FA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49.54</c:v>
                </c:pt>
                <c:pt idx="1">
                  <c:v>46.41</c:v>
                </c:pt>
                <c:pt idx="2">
                  <c:v>45.32</c:v>
                </c:pt>
                <c:pt idx="3">
                  <c:v>44.93</c:v>
                </c:pt>
                <c:pt idx="4">
                  <c:v>49.13</c:v>
                </c:pt>
              </c:numCache>
            </c:numRef>
          </c:val>
          <c:extLst>
            <c:ext xmlns:c16="http://schemas.microsoft.com/office/drawing/2014/chart" uri="{C3380CC4-5D6E-409C-BE32-E72D297353CC}">
              <c16:uniqueId val="{00000001-946D-4673-A040-1342DDF5FA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-6.82</c:v>
                </c:pt>
                <c:pt idx="1">
                  <c:v>-3.66</c:v>
                </c:pt>
                <c:pt idx="2">
                  <c:v>0.82</c:v>
                </c:pt>
                <c:pt idx="3">
                  <c:v>3.83</c:v>
                </c:pt>
                <c:pt idx="4">
                  <c:v>-2.78</c:v>
                </c:pt>
              </c:numCache>
            </c:numRef>
          </c:val>
          <c:smooth val="0"/>
          <c:extLst>
            <c:ext xmlns:c16="http://schemas.microsoft.com/office/drawing/2014/chart" uri="{C3380CC4-5D6E-409C-BE32-E72D297353CC}">
              <c16:uniqueId val="{00000002-946D-4673-A040-1342DDF5FA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0.05</c:v>
                </c:pt>
                <c:pt idx="2">
                  <c:v>#N/A</c:v>
                </c:pt>
                <c:pt idx="3">
                  <c:v>7.0000000000000007E-2</c:v>
                </c:pt>
                <c:pt idx="4">
                  <c:v>#N/A</c:v>
                </c:pt>
                <c:pt idx="5">
                  <c:v>0.03</c:v>
                </c:pt>
                <c:pt idx="6">
                  <c:v>#N/A</c:v>
                </c:pt>
                <c:pt idx="7">
                  <c:v>2.64</c:v>
                </c:pt>
                <c:pt idx="8">
                  <c:v>0</c:v>
                </c:pt>
                <c:pt idx="9">
                  <c:v>0</c:v>
                </c:pt>
              </c:numCache>
            </c:numRef>
          </c:val>
          <c:extLst>
            <c:ext xmlns:c16="http://schemas.microsoft.com/office/drawing/2014/chart" uri="{C3380CC4-5D6E-409C-BE32-E72D297353CC}">
              <c16:uniqueId val="{00000000-60E5-4BA3-A082-E382CCAB99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E5-4BA3-A082-E382CCAB996D}"/>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0E5-4BA3-A082-E382CCAB996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0.14000000000000001</c:v>
                </c:pt>
                <c:pt idx="4">
                  <c:v>#N/A</c:v>
                </c:pt>
                <c:pt idx="5">
                  <c:v>0.11</c:v>
                </c:pt>
                <c:pt idx="6">
                  <c:v>#N/A</c:v>
                </c:pt>
                <c:pt idx="7">
                  <c:v>0.12</c:v>
                </c:pt>
                <c:pt idx="8">
                  <c:v>#N/A</c:v>
                </c:pt>
                <c:pt idx="9">
                  <c:v>0.11</c:v>
                </c:pt>
              </c:numCache>
            </c:numRef>
          </c:val>
          <c:extLst>
            <c:ext xmlns:c16="http://schemas.microsoft.com/office/drawing/2014/chart" uri="{C3380CC4-5D6E-409C-BE32-E72D297353CC}">
              <c16:uniqueId val="{00000003-60E5-4BA3-A082-E382CCAB996D}"/>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0.04</c:v>
                </c:pt>
                <c:pt idx="4">
                  <c:v>#N/A</c:v>
                </c:pt>
                <c:pt idx="5">
                  <c:v>0.08</c:v>
                </c:pt>
                <c:pt idx="6">
                  <c:v>#N/A</c:v>
                </c:pt>
                <c:pt idx="7">
                  <c:v>0.41</c:v>
                </c:pt>
                <c:pt idx="8">
                  <c:v>#N/A</c:v>
                </c:pt>
                <c:pt idx="9">
                  <c:v>0.17</c:v>
                </c:pt>
              </c:numCache>
            </c:numRef>
          </c:val>
          <c:extLst>
            <c:ext xmlns:c16="http://schemas.microsoft.com/office/drawing/2014/chart" uri="{C3380CC4-5D6E-409C-BE32-E72D297353CC}">
              <c16:uniqueId val="{00000004-60E5-4BA3-A082-E382CCAB996D}"/>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1.4</c:v>
                </c:pt>
              </c:numCache>
            </c:numRef>
          </c:val>
          <c:extLst>
            <c:ext xmlns:c16="http://schemas.microsoft.com/office/drawing/2014/chart" uri="{C3380CC4-5D6E-409C-BE32-E72D297353CC}">
              <c16:uniqueId val="{00000005-60E5-4BA3-A082-E382CCAB996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c:v>
                </c:pt>
                <c:pt idx="2">
                  <c:v>#N/A</c:v>
                </c:pt>
                <c:pt idx="3">
                  <c:v>0.3</c:v>
                </c:pt>
                <c:pt idx="4">
                  <c:v>#N/A</c:v>
                </c:pt>
                <c:pt idx="5">
                  <c:v>0.42</c:v>
                </c:pt>
                <c:pt idx="6">
                  <c:v>#N/A</c:v>
                </c:pt>
                <c:pt idx="7">
                  <c:v>2.48</c:v>
                </c:pt>
                <c:pt idx="8">
                  <c:v>#N/A</c:v>
                </c:pt>
                <c:pt idx="9">
                  <c:v>2.33</c:v>
                </c:pt>
              </c:numCache>
            </c:numRef>
          </c:val>
          <c:extLst>
            <c:ext xmlns:c16="http://schemas.microsoft.com/office/drawing/2014/chart" uri="{C3380CC4-5D6E-409C-BE32-E72D297353CC}">
              <c16:uniqueId val="{00000006-60E5-4BA3-A082-E382CCAB996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0.95</c:v>
                </c:pt>
                <c:pt idx="2">
                  <c:v>#N/A</c:v>
                </c:pt>
                <c:pt idx="3">
                  <c:v>0.91</c:v>
                </c:pt>
                <c:pt idx="4">
                  <c:v>#N/A</c:v>
                </c:pt>
                <c:pt idx="5">
                  <c:v>1.58</c:v>
                </c:pt>
                <c:pt idx="6">
                  <c:v>#N/A</c:v>
                </c:pt>
                <c:pt idx="7">
                  <c:v>5.3</c:v>
                </c:pt>
                <c:pt idx="8">
                  <c:v>#N/A</c:v>
                </c:pt>
                <c:pt idx="9">
                  <c:v>2.63</c:v>
                </c:pt>
              </c:numCache>
            </c:numRef>
          </c:val>
          <c:extLst>
            <c:ext xmlns:c16="http://schemas.microsoft.com/office/drawing/2014/chart" uri="{C3380CC4-5D6E-409C-BE32-E72D297353CC}">
              <c16:uniqueId val="{00000007-60E5-4BA3-A082-E382CCAB996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3.04</c:v>
                </c:pt>
              </c:numCache>
            </c:numRef>
          </c:val>
          <c:extLst>
            <c:ext xmlns:c16="http://schemas.microsoft.com/office/drawing/2014/chart" uri="{C3380CC4-5D6E-409C-BE32-E72D297353CC}">
              <c16:uniqueId val="{00000008-60E5-4BA3-A082-E382CCAB99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2.5099999999999998</c:v>
                </c:pt>
                <c:pt idx="2">
                  <c:v>#N/A</c:v>
                </c:pt>
                <c:pt idx="3">
                  <c:v>3.17</c:v>
                </c:pt>
                <c:pt idx="4">
                  <c:v>#N/A</c:v>
                </c:pt>
                <c:pt idx="5">
                  <c:v>3.88</c:v>
                </c:pt>
                <c:pt idx="6">
                  <c:v>#N/A</c:v>
                </c:pt>
                <c:pt idx="7">
                  <c:v>4.4800000000000004</c:v>
                </c:pt>
                <c:pt idx="8">
                  <c:v>#N/A</c:v>
                </c:pt>
                <c:pt idx="9">
                  <c:v>5.57</c:v>
                </c:pt>
              </c:numCache>
            </c:numRef>
          </c:val>
          <c:extLst>
            <c:ext xmlns:c16="http://schemas.microsoft.com/office/drawing/2014/chart" uri="{C3380CC4-5D6E-409C-BE32-E72D297353CC}">
              <c16:uniqueId val="{00000009-60E5-4BA3-A082-E382CCAB99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2041</c:v>
                </c:pt>
                <c:pt idx="5">
                  <c:v>1982</c:v>
                </c:pt>
                <c:pt idx="8">
                  <c:v>1952</c:v>
                </c:pt>
                <c:pt idx="11">
                  <c:v>1836</c:v>
                </c:pt>
                <c:pt idx="14">
                  <c:v>1824</c:v>
                </c:pt>
              </c:numCache>
            </c:numRef>
          </c:val>
          <c:extLst>
            <c:ext xmlns:c16="http://schemas.microsoft.com/office/drawing/2014/chart" uri="{C3380CC4-5D6E-409C-BE32-E72D297353CC}">
              <c16:uniqueId val="{00000000-660E-4170-AD87-A6842A3096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0E-4170-AD87-A6842A3096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0E-4170-AD87-A6842A3096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32</c:v>
                </c:pt>
                <c:pt idx="3">
                  <c:v>72</c:v>
                </c:pt>
                <c:pt idx="6">
                  <c:v>136</c:v>
                </c:pt>
                <c:pt idx="9">
                  <c:v>136</c:v>
                </c:pt>
                <c:pt idx="12">
                  <c:v>136</c:v>
                </c:pt>
              </c:numCache>
            </c:numRef>
          </c:val>
          <c:extLst>
            <c:ext xmlns:c16="http://schemas.microsoft.com/office/drawing/2014/chart" uri="{C3380CC4-5D6E-409C-BE32-E72D297353CC}">
              <c16:uniqueId val="{00000003-660E-4170-AD87-A6842A3096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438</c:v>
                </c:pt>
                <c:pt idx="3">
                  <c:v>416</c:v>
                </c:pt>
                <c:pt idx="6">
                  <c:v>382</c:v>
                </c:pt>
                <c:pt idx="9">
                  <c:v>429</c:v>
                </c:pt>
                <c:pt idx="12">
                  <c:v>272</c:v>
                </c:pt>
              </c:numCache>
            </c:numRef>
          </c:val>
          <c:extLst>
            <c:ext xmlns:c16="http://schemas.microsoft.com/office/drawing/2014/chart" uri="{C3380CC4-5D6E-409C-BE32-E72D297353CC}">
              <c16:uniqueId val="{00000004-660E-4170-AD87-A6842A3096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0E-4170-AD87-A6842A3096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0E-4170-AD87-A6842A3096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2318</c:v>
                </c:pt>
                <c:pt idx="3">
                  <c:v>2314</c:v>
                </c:pt>
                <c:pt idx="6">
                  <c:v>2246</c:v>
                </c:pt>
                <c:pt idx="9">
                  <c:v>2072</c:v>
                </c:pt>
                <c:pt idx="12">
                  <c:v>2094</c:v>
                </c:pt>
              </c:numCache>
            </c:numRef>
          </c:val>
          <c:extLst>
            <c:ext xmlns:c16="http://schemas.microsoft.com/office/drawing/2014/chart" uri="{C3380CC4-5D6E-409C-BE32-E72D297353CC}">
              <c16:uniqueId val="{00000007-660E-4170-AD87-A6842A3096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747</c:v>
                </c:pt>
                <c:pt idx="2">
                  <c:v>#N/A</c:v>
                </c:pt>
                <c:pt idx="3">
                  <c:v>#N/A</c:v>
                </c:pt>
                <c:pt idx="4">
                  <c:v>820</c:v>
                </c:pt>
                <c:pt idx="5">
                  <c:v>#N/A</c:v>
                </c:pt>
                <c:pt idx="6">
                  <c:v>#N/A</c:v>
                </c:pt>
                <c:pt idx="7">
                  <c:v>812</c:v>
                </c:pt>
                <c:pt idx="8">
                  <c:v>#N/A</c:v>
                </c:pt>
                <c:pt idx="9">
                  <c:v>#N/A</c:v>
                </c:pt>
                <c:pt idx="10">
                  <c:v>801</c:v>
                </c:pt>
                <c:pt idx="11">
                  <c:v>#N/A</c:v>
                </c:pt>
                <c:pt idx="12">
                  <c:v>#N/A</c:v>
                </c:pt>
                <c:pt idx="13">
                  <c:v>678</c:v>
                </c:pt>
                <c:pt idx="14">
                  <c:v>#N/A</c:v>
                </c:pt>
              </c:numCache>
            </c:numRef>
          </c:val>
          <c:smooth val="0"/>
          <c:extLst>
            <c:ext xmlns:c16="http://schemas.microsoft.com/office/drawing/2014/chart" uri="{C3380CC4-5D6E-409C-BE32-E72D297353CC}">
              <c16:uniqueId val="{00000008-660E-4170-AD87-A6842A3096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17107</c:v>
                </c:pt>
                <c:pt idx="5">
                  <c:v>16771</c:v>
                </c:pt>
                <c:pt idx="8">
                  <c:v>16087</c:v>
                </c:pt>
                <c:pt idx="11">
                  <c:v>15928</c:v>
                </c:pt>
                <c:pt idx="14">
                  <c:v>16238</c:v>
                </c:pt>
              </c:numCache>
            </c:numRef>
          </c:val>
          <c:extLst>
            <c:ext xmlns:c16="http://schemas.microsoft.com/office/drawing/2014/chart" uri="{C3380CC4-5D6E-409C-BE32-E72D297353CC}">
              <c16:uniqueId val="{00000000-5005-4A65-B9ED-AC4763F627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392</c:v>
                </c:pt>
                <c:pt idx="5">
                  <c:v>336</c:v>
                </c:pt>
                <c:pt idx="8">
                  <c:v>264</c:v>
                </c:pt>
                <c:pt idx="11">
                  <c:v>179</c:v>
                </c:pt>
                <c:pt idx="14">
                  <c:v>143</c:v>
                </c:pt>
              </c:numCache>
            </c:numRef>
          </c:val>
          <c:extLst>
            <c:ext xmlns:c16="http://schemas.microsoft.com/office/drawing/2014/chart" uri="{C3380CC4-5D6E-409C-BE32-E72D297353CC}">
              <c16:uniqueId val="{00000001-5005-4A65-B9ED-AC4763F627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10824</c:v>
                </c:pt>
                <c:pt idx="5">
                  <c:v>10169</c:v>
                </c:pt>
                <c:pt idx="8">
                  <c:v>10120</c:v>
                </c:pt>
                <c:pt idx="11">
                  <c:v>10248</c:v>
                </c:pt>
                <c:pt idx="14">
                  <c:v>10657</c:v>
                </c:pt>
              </c:numCache>
            </c:numRef>
          </c:val>
          <c:extLst>
            <c:ext xmlns:c16="http://schemas.microsoft.com/office/drawing/2014/chart" uri="{C3380CC4-5D6E-409C-BE32-E72D297353CC}">
              <c16:uniqueId val="{00000002-5005-4A65-B9ED-AC4763F627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05-4A65-B9ED-AC4763F627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05-4A65-B9ED-AC4763F627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05-4A65-B9ED-AC4763F627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2987</c:v>
                </c:pt>
                <c:pt idx="3">
                  <c:v>2904</c:v>
                </c:pt>
                <c:pt idx="6">
                  <c:v>2842</c:v>
                </c:pt>
                <c:pt idx="9">
                  <c:v>2739</c:v>
                </c:pt>
                <c:pt idx="12">
                  <c:v>2625</c:v>
                </c:pt>
              </c:numCache>
            </c:numRef>
          </c:val>
          <c:extLst>
            <c:ext xmlns:c16="http://schemas.microsoft.com/office/drawing/2014/chart" uri="{C3380CC4-5D6E-409C-BE32-E72D297353CC}">
              <c16:uniqueId val="{00000006-5005-4A65-B9ED-AC4763F627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1541</c:v>
                </c:pt>
                <c:pt idx="3">
                  <c:v>1456</c:v>
                </c:pt>
                <c:pt idx="6">
                  <c:v>1310</c:v>
                </c:pt>
                <c:pt idx="9">
                  <c:v>1166</c:v>
                </c:pt>
                <c:pt idx="12">
                  <c:v>1021</c:v>
                </c:pt>
              </c:numCache>
            </c:numRef>
          </c:val>
          <c:extLst>
            <c:ext xmlns:c16="http://schemas.microsoft.com/office/drawing/2014/chart" uri="{C3380CC4-5D6E-409C-BE32-E72D297353CC}">
              <c16:uniqueId val="{00000007-5005-4A65-B9ED-AC4763F627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3737</c:v>
                </c:pt>
                <c:pt idx="3">
                  <c:v>3533</c:v>
                </c:pt>
                <c:pt idx="6">
                  <c:v>3256</c:v>
                </c:pt>
                <c:pt idx="9">
                  <c:v>3194</c:v>
                </c:pt>
                <c:pt idx="12">
                  <c:v>2799</c:v>
                </c:pt>
              </c:numCache>
            </c:numRef>
          </c:val>
          <c:extLst>
            <c:ext xmlns:c16="http://schemas.microsoft.com/office/drawing/2014/chart" uri="{C3380CC4-5D6E-409C-BE32-E72D297353CC}">
              <c16:uniqueId val="{00000008-5005-4A65-B9ED-AC4763F627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005-4A65-B9ED-AC4763F627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15934</c:v>
                </c:pt>
                <c:pt idx="3">
                  <c:v>15224</c:v>
                </c:pt>
                <c:pt idx="6">
                  <c:v>14631</c:v>
                </c:pt>
                <c:pt idx="9">
                  <c:v>14694</c:v>
                </c:pt>
                <c:pt idx="12">
                  <c:v>14996</c:v>
                </c:pt>
              </c:numCache>
            </c:numRef>
          </c:val>
          <c:extLst>
            <c:ext xmlns:c16="http://schemas.microsoft.com/office/drawing/2014/chart" uri="{C3380CC4-5D6E-409C-BE32-E72D297353CC}">
              <c16:uniqueId val="{0000000A-5005-4A65-B9ED-AC4763F627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05-4A65-B9ED-AC4763F627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4597</c:v>
                </c:pt>
                <c:pt idx="1">
                  <c:v>4685</c:v>
                </c:pt>
                <c:pt idx="2">
                  <c:v>4967</c:v>
                </c:pt>
              </c:numCache>
            </c:numRef>
          </c:val>
          <c:extLst>
            <c:ext xmlns:c16="http://schemas.microsoft.com/office/drawing/2014/chart" uri="{C3380CC4-5D6E-409C-BE32-E72D297353CC}">
              <c16:uniqueId val="{00000000-5A4D-4FD5-B2CF-283CF22CE5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948</c:v>
                </c:pt>
                <c:pt idx="1">
                  <c:v>948</c:v>
                </c:pt>
                <c:pt idx="2">
                  <c:v>949</c:v>
                </c:pt>
              </c:numCache>
            </c:numRef>
          </c:val>
          <c:extLst>
            <c:ext xmlns:c16="http://schemas.microsoft.com/office/drawing/2014/chart" uri="{C3380CC4-5D6E-409C-BE32-E72D297353CC}">
              <c16:uniqueId val="{00000001-5A4D-4FD5-B2CF-283CF22CE5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6112</c:v>
                </c:pt>
                <c:pt idx="1">
                  <c:v>6161</c:v>
                </c:pt>
                <c:pt idx="2">
                  <c:v>6111</c:v>
                </c:pt>
              </c:numCache>
            </c:numRef>
          </c:val>
          <c:extLst>
            <c:ext xmlns:c16="http://schemas.microsoft.com/office/drawing/2014/chart" uri="{C3380CC4-5D6E-409C-BE32-E72D297353CC}">
              <c16:uniqueId val="{00000002-5A4D-4FD5-B2CF-283CF22CE5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ここ数年はほぼ横ばいの状態が続いていたが、令和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年度には「実質公債費比率の分子」が減少した。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これは、令和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から公営企業法適用となった簡易水道事業及び下水道事業について、一般会計繰出金であった経費の一部を出資金として支出したことにより準元利償還金が減少し、算入される「公営企業債の元利償還金に対する繰入金」が減少したことが原因となってい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一般会計等にかかる地方債の現在高は、償還も進んでいるものの、引き続き実施されている各大型事業により微増している。</a:t>
          </a:r>
        </a:p>
        <a:p>
          <a:r>
            <a:rPr kumimoji="1" lang="ja-JP" altLang="en-US" sz="1400">
              <a:solidFill>
                <a:sysClr val="windowText" lastClr="000000"/>
              </a:solidFill>
              <a:latin typeface="ＭＳ ゴシック" pitchFamily="49" charset="-128"/>
              <a:ea typeface="ＭＳ ゴシック" pitchFamily="49" charset="-128"/>
            </a:rPr>
            <a:t>　組合負担等は関係一組の新規借入がないため、償還が進み減少している。ただし、施設改修等は実施しており、構成市が負担金に対する財源として借入を実施しているため、市の地方債残高には反映されている。</a:t>
          </a:r>
        </a:p>
        <a:p>
          <a:r>
            <a:rPr kumimoji="1" lang="ja-JP" altLang="en-US" sz="1400">
              <a:solidFill>
                <a:sysClr val="windowText" lastClr="000000"/>
              </a:solidFill>
              <a:latin typeface="ＭＳ ゴシック" pitchFamily="49" charset="-128"/>
              <a:ea typeface="ＭＳ ゴシック" pitchFamily="49" charset="-128"/>
            </a:rPr>
            <a:t>　総じて、将来負担額が減少しているため、将来負担比率の分子についても前年度と比べ減少している。</a:t>
          </a:r>
        </a:p>
        <a:p>
          <a:r>
            <a:rPr kumimoji="1" lang="ja-JP" altLang="en-US" sz="1400">
              <a:solidFill>
                <a:sysClr val="windowText" lastClr="000000"/>
              </a:solidFill>
              <a:latin typeface="ＭＳ ゴシック" pitchFamily="49" charset="-128"/>
              <a:ea typeface="ＭＳ ゴシック" pitchFamily="49" charset="-128"/>
            </a:rPr>
            <a:t>　今後も安定した財政運営に努める。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高知県香美市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年度決算では財源不足とならず、財政調整基金の取り崩しを行うことはなかった。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特定目的基金では、庁舎建設基金を廃止して施設等整備基金に編入したことにより施設等整備基金の令和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年度末残高が大幅増となっている。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れ以外の特定目的基金では、防災対策基金において積立金なしで一部取り崩しを行い、まちづくり応援基金（ふるさと納税）及び森林環境譲与税基金において基金積立金より基金繰入金（取崩し額）の方が上回っていたため、これらの基金において昨年度比で残高が減少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歳出を抑制し、調整的基金に頼らない財政運営を目指す。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また、特目基金は施設整備計画等の諸計画に従い、必要な事業の財源として活用する。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基金の目的に沿った事業に充当されている。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目のうち主なものとして、まちづくり応援基金は地域振興に係る施策や観光施設の整備などの事業費のために、森林環境譲与税基金は森林の整備及びその促進に必要な事業費のために、防災対策基金は災害備蓄品購入費用等のためにそれぞれ取崩しを行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増減のうち、増額の理由は、財政調整基金の歳計剰余金処分によるもの。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額の主な理由は、ふるさと納税を財源とするのまちづくり応援基金において取崩し額よりも積立額の方が少なかった。また森林環境譲与税基金においても取崩し額よりも積立額が少なく、防災対策基金においては積立金なしで一部取り崩しを行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が連年取り崩されることのないよう歳出削減等に努めるとともに、国債購入による運用等を積極的に行い、基金積立と残高維持について引き続き務める。また、特定目的基金は、運用するだけでなく必要に応じて事業に充当し有効活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年度決算においても、財源不足とならず、歳計剰余金処分を含めて約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今後も一層の歳出抑制を目指し、職員の定数管理や公共施設等の整理・統廃合の検討をはじめ、あわせて地方債の発行抑制に努める。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利付国債による運用益として約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万円（当該年度利子－経過利子）の積立を行った。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地方債の発行抑制に努め、経済事情の急激な変動等により基金の処分を必要とする状況にない限り、現状を維持する。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1BD6A4E-793E-4181-B7EC-EDF88C83F53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025EABD-60ED-4BE4-BD92-3A7E2C8FA8C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8039050-8F70-497F-AA84-633E8FE6C67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6ED5602-C72B-4DE1-B404-2C8FB56397E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88456DE-3A98-4AF8-8CD1-93F275C66B2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7761BA9-84EC-448A-BD75-3FA3F78E271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A1FBD1E-D0FF-4CE6-9CF3-81A7A6BFC0B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332868F-EB87-4471-973C-FA2EC9FDC79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1EE0400-06F9-476F-A87E-5D4973419A6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BDBF498-F85E-4829-AD6D-043DE939083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25,381
25,000
537.86
19,868,767
19,482,974
266,012
10,109,390
14,996,272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A7FEBE3-F1E0-494B-A2AD-4D9B5501C65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EA652B7-C91E-49E4-9789-BED9631BC3D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0341CF8-B519-442B-BF87-1FDCEF9994E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366D2D3-88A8-4E9C-BB18-5D1389749FA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AE23E45-9BB1-4C7E-82DA-05D3EE5DE41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1313F7D-3A24-4383-BB84-B0D6A650C71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D9BA64F-C677-4821-A0B2-9C72D2DDD01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38DC311-3B1D-4D22-8611-7CB7A72DF63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3165128-ACAE-4109-B12B-8CF44CEB82F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5AD9E76-828A-44BC-A1D0-026B8CAA674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C7F974B-D61D-42CA-9ECE-29B95005EF8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F0AE259-6AF6-4150-912B-4B091BD0DCA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55868CF-570F-4B9E-95D5-9F58A0AA9ED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7CFE4EB-506C-4C91-AD56-0FA3A080989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D8EC76D-0DBF-472F-B047-10DA988E084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6A9BA0E-D04E-44A7-9CE2-593D852092C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425E964-FB76-4AE6-8E00-014BA3F2AA6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A0B758D-D930-4B06-AAED-4ECFA3F25CC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6AA17BD-A7D6-40E2-AF36-088299C453F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8EC41A3-E0D5-404F-811D-550F2C84573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034E7E6-B8B3-4C83-B393-6877E8A1178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3BC815C-7146-43AB-AC33-43F1EB25BB4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FEB0882-F315-420C-B9F7-4A3F89B2B3D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FD85461-9965-4F2A-AA65-D7412171A80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8BD8CFB-6598-46AD-ABF9-378EF7064A0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AFD4159-D27A-4019-B0B2-F17C28B8065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22BA29D-3A2F-478A-B6F2-2A1425D9CC6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7EB668B-D094-4890-B290-0512A59C157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71DCA01-48AA-423C-BF47-8D08F2A7A56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AE20BDA-7C4C-47EA-B5EB-3103D21ED91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D7BE136-6826-4E80-B6D9-D90994EF548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6EF24EE-A316-4C27-AE68-9D7F5EB782A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DFCA720-6F1D-4B5F-B99D-D4D7AFC0A14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5EA8874-9C76-44F0-B658-6F3D6A283F8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54EAEDF-48AA-452D-A3F5-AE75795C160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56DC349-8FD1-4FD1-B335-E4D03D7723D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71D9669-5D10-47B4-A5DC-79D80458BC0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財政力指数については、単年度は上昇したものの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ヵ年平均は前年度と同数値となった。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県内では比較的高い傾向にあるが、本市の顕著な少子高齢化等の課題に大きな変化はないため、類似団体平均を下回っている状況は変わらない。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今後も高い市税の収納率を維持しつつ、将来の税収増につながる施策を引き続き検討、実施する必要がある。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57776D1-54DF-4A2B-8F4A-199BC351C8A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BDEBE58-1A8F-4607-B16A-6AD6464A9764}"/>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AA1A5355-B345-4254-8E97-0E43BBCB4371}"/>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C70300C8-95EB-4A1A-BF47-001F47FF5162}"/>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2505BCED-33B0-4D04-835A-18B3E251E48F}"/>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EBD30EC0-8CD8-4E79-80ED-CFACB2A81FAD}"/>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8F8C72E3-1760-4821-BCD7-B236135A06C6}"/>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7818E279-BFFF-4908-9399-6C9C4B82D91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26E758C8-B4DF-4934-BF33-B1E9A3FD8676}"/>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91B6B3F2-62D6-4338-92CC-38FEA38DC635}"/>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3DAC6B89-A79F-4BA6-921C-357E30BA98D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86B6A673-D040-4731-B6B8-4C37F168159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6BAE86A6-49E7-463C-8F26-B8476877730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29FA4A5C-3373-4C42-9AEF-6F211C2C0F85}"/>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37B29504-3235-48EB-955D-481E48CE1AAC}"/>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B6D078DC-BD5C-4A90-84D8-F429B049FB38}"/>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FBC91E2A-DFEA-4470-9924-310E0CCB5E25}"/>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E7EE2090-90A4-4A06-8FBE-4A0254690462}"/>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71120</xdr:rowOff>
    </xdr:to>
    <xdr:cxnSp macro="">
      <xdr:nvCxnSpPr>
        <xdr:cNvPr id="67" name="直線コネクタ 66">
          <a:extLst>
            <a:ext uri="{FF2B5EF4-FFF2-40B4-BE49-F238E27FC236}">
              <a16:creationId xmlns:a16="http://schemas.microsoft.com/office/drawing/2014/main" id="{9886E1E7-8A9D-41B4-8881-D31A623EDA1B}"/>
            </a:ext>
          </a:extLst>
        </xdr:cNvPr>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CBBD91DB-B0C2-459B-B35F-35241C439C1B}"/>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983E44C0-5736-47D0-AF37-4AAF653B05A2}"/>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71120</xdr:rowOff>
    </xdr:to>
    <xdr:cxnSp macro="">
      <xdr:nvCxnSpPr>
        <xdr:cNvPr id="70" name="直線コネクタ 69">
          <a:extLst>
            <a:ext uri="{FF2B5EF4-FFF2-40B4-BE49-F238E27FC236}">
              <a16:creationId xmlns:a16="http://schemas.microsoft.com/office/drawing/2014/main" id="{E3AAAEB3-56A9-470C-B923-D6120DAD9306}"/>
            </a:ext>
          </a:extLst>
        </xdr:cNvPr>
        <xdr:cNvCxnSpPr/>
      </xdr:nvCxnSpPr>
      <xdr:spPr>
        <a:xfrm>
          <a:off x="3225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970F70EE-8CE2-4DDF-B9EA-ECEF07DFBAF3}"/>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ABAE9C88-A551-475B-8BEC-2C5347EA2CA2}"/>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71120</xdr:rowOff>
    </xdr:to>
    <xdr:cxnSp macro="">
      <xdr:nvCxnSpPr>
        <xdr:cNvPr id="73" name="直線コネクタ 72">
          <a:extLst>
            <a:ext uri="{FF2B5EF4-FFF2-40B4-BE49-F238E27FC236}">
              <a16:creationId xmlns:a16="http://schemas.microsoft.com/office/drawing/2014/main" id="{A82DF5E3-568B-4EA1-A7F2-E7B4D09A9DC6}"/>
            </a:ext>
          </a:extLst>
        </xdr:cNvPr>
        <xdr:cNvCxnSpPr/>
      </xdr:nvCxnSpPr>
      <xdr:spPr>
        <a:xfrm flipV="1">
          <a:off x="2336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86E59A17-8EE9-4625-A3E9-CDD207DC841B}"/>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297E750E-1338-4C9C-8ABC-81AFA66D5A89}"/>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71120</xdr:rowOff>
    </xdr:to>
    <xdr:cxnSp macro="">
      <xdr:nvCxnSpPr>
        <xdr:cNvPr id="76" name="直線コネクタ 75">
          <a:extLst>
            <a:ext uri="{FF2B5EF4-FFF2-40B4-BE49-F238E27FC236}">
              <a16:creationId xmlns:a16="http://schemas.microsoft.com/office/drawing/2014/main" id="{A9A39A33-7E15-49D3-B7D6-D09141FC2537}"/>
            </a:ext>
          </a:extLst>
        </xdr:cNvPr>
        <xdr:cNvCxnSpPr/>
      </xdr:nvCxnSpPr>
      <xdr:spPr>
        <a:xfrm>
          <a:off x="1447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BF97D59B-187D-45BD-96B4-C77C22AAADFF}"/>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CD0E6CBB-6A01-4B2E-A606-4D7BC32D1314}"/>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D6EC863D-B68E-401B-A6E5-F16AEA44ABE8}"/>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CD9F6F67-5356-4430-885C-9F031A1561E7}"/>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E0949DD8-FD92-4C85-95A5-AE0DAB1DB26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C33E65A8-3735-48DD-A7DE-9CA8F7AF628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1756162-2637-4ACE-884D-486CCD3CB8B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3061318-B427-4624-9AB3-2F8F0F47ADA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9F3296E-F0A2-4586-8E72-FCD4C4444C5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6" name="楕円 85">
          <a:extLst>
            <a:ext uri="{FF2B5EF4-FFF2-40B4-BE49-F238E27FC236}">
              <a16:creationId xmlns:a16="http://schemas.microsoft.com/office/drawing/2014/main" id="{B9BBFE88-3A21-4DE0-A7EC-C940320CBF95}"/>
            </a:ext>
          </a:extLst>
        </xdr:cNvPr>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163847</xdr:rowOff>
    </xdr:from>
    <xdr:ext cx="762000" cy="259045"/>
    <xdr:sp macro="" textlink="">
      <xdr:nvSpPr>
        <xdr:cNvPr id="87" name="財政力該当値テキスト">
          <a:extLst>
            <a:ext uri="{FF2B5EF4-FFF2-40B4-BE49-F238E27FC236}">
              <a16:creationId xmlns:a16="http://schemas.microsoft.com/office/drawing/2014/main" id="{C71AD13C-544B-4E5B-A5EA-5203D3362F8E}"/>
            </a:ext>
          </a:extLst>
        </xdr:cNvPr>
        <xdr:cNvSpPr txBox="1"/>
      </xdr:nvSpPr>
      <xdr:spPr>
        <a:xfrm>
          <a:off x="5041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8" name="楕円 87">
          <a:extLst>
            <a:ext uri="{FF2B5EF4-FFF2-40B4-BE49-F238E27FC236}">
              <a16:creationId xmlns:a16="http://schemas.microsoft.com/office/drawing/2014/main" id="{9ACDE2E7-E457-47B7-942C-4C6AAC55B822}"/>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9" name="テキスト ボックス 88">
          <a:extLst>
            <a:ext uri="{FF2B5EF4-FFF2-40B4-BE49-F238E27FC236}">
              <a16:creationId xmlns:a16="http://schemas.microsoft.com/office/drawing/2014/main" id="{8A94D45B-C763-490A-A2FC-E9D7E18EF4F9}"/>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0" name="楕円 89">
          <a:extLst>
            <a:ext uri="{FF2B5EF4-FFF2-40B4-BE49-F238E27FC236}">
              <a16:creationId xmlns:a16="http://schemas.microsoft.com/office/drawing/2014/main" id="{BF54748C-CFC7-4F99-A542-17B7E94B9BF2}"/>
            </a:ext>
          </a:extLst>
        </xdr:cNvPr>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1" name="テキスト ボックス 90">
          <a:extLst>
            <a:ext uri="{FF2B5EF4-FFF2-40B4-BE49-F238E27FC236}">
              <a16:creationId xmlns:a16="http://schemas.microsoft.com/office/drawing/2014/main" id="{610B9B24-DFF9-446F-A6FF-CB73829630CC}"/>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a:extLst>
            <a:ext uri="{FF2B5EF4-FFF2-40B4-BE49-F238E27FC236}">
              <a16:creationId xmlns:a16="http://schemas.microsoft.com/office/drawing/2014/main" id="{E96ABC2A-C085-4215-80D2-BAFB8FD71EA9}"/>
            </a:ext>
          </a:extLst>
        </xdr:cNvPr>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a:extLst>
            <a:ext uri="{FF2B5EF4-FFF2-40B4-BE49-F238E27FC236}">
              <a16:creationId xmlns:a16="http://schemas.microsoft.com/office/drawing/2014/main" id="{560E25DA-3047-4E7F-A93A-77CF33B26B9B}"/>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94" name="楕円 93">
          <a:extLst>
            <a:ext uri="{FF2B5EF4-FFF2-40B4-BE49-F238E27FC236}">
              <a16:creationId xmlns:a16="http://schemas.microsoft.com/office/drawing/2014/main" id="{A832CF9B-E8AC-4166-9500-C2C4031D16F8}"/>
            </a:ext>
          </a:extLst>
        </xdr:cNvPr>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95" name="テキスト ボックス 94">
          <a:extLst>
            <a:ext uri="{FF2B5EF4-FFF2-40B4-BE49-F238E27FC236}">
              <a16:creationId xmlns:a16="http://schemas.microsoft.com/office/drawing/2014/main" id="{C73BE708-605F-4627-8627-D00704F2C80D}"/>
            </a:ext>
          </a:extLst>
        </xdr:cNvPr>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6517A2A2-36FF-4F29-839D-EEEC0C332E0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48F1AB7-EE86-44E5-8B89-9499F5FBA05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7953EE2A-052D-40B0-91A9-0E784CCDCDB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8E66346D-A240-4DD9-8124-9A2AFAC8ADA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C2552B79-67CF-4E11-BB1D-DBFDF9E92B9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48BE644F-E2AC-456B-8D96-114F3311E94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6C0A41F6-CC7A-4166-B097-0DB3F9EF269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36130A35-691C-44C5-B140-1B285CA930A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D495334B-92A4-49FC-B356-06CE83257D4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B3C18579-CA92-46A9-B04E-D36FD5B5AE0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49524E5F-F223-4994-9F83-DD9AE52D646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B25748A9-700F-4945-AF09-91CE62F29F7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EF80D76C-AE20-4BD0-9A2A-F338D57A39A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94.6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主な要因は、歳入経常一般財源において普通交付税と臨時財政対策債が減少したことと経常経費充当一般財源において補助費等が増加したことによる。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地方債の償還額は、今後も高止まりの状況が続き、令和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年度からは緩やかに減少の見込みだが、現在進行中の大型普通建設事業を受けて、令和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年度以降には再度上昇が見込まれている。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今後も市税等の徴収率の維持向上はもとより、使用料や手数料等の見直しを継続して行う。また、歳出についても経常経費の削減に努める。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AAD6BDEC-EA2A-4556-9E26-A04928DEFDA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137C17B8-AD66-4DFD-9633-36C4150F75B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3827B17D-75D9-454C-9A37-4644223D902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95264B5E-F1D0-409A-9DF5-5C61F0E66241}"/>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F430E793-9DA6-4BC9-B891-A278457815B9}"/>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2B3CBE67-DFC1-4821-9971-632B36868CDE}"/>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CFFB2961-7CF2-47D8-AFFB-1FAAB7626C8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E78401B-1E1B-496A-ADD3-305766BDDFE7}"/>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B1BD87F8-7E7E-4184-BD45-F056B8027266}"/>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31E3A0B4-2D1F-45F9-85BB-DEC85CA481F9}"/>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F7A24DE5-691F-4F46-8124-A1F975020B44}"/>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E7895EDA-0D77-4EAE-83F0-70029E2E2D35}"/>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46AB9A5A-7813-4427-8771-F91CE081FF53}"/>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92C8ABE2-A5CB-4599-BEF6-41DE51D14FAE}"/>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DC507053-34C5-42B4-9591-821FF60D6852}"/>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2D96C0EC-BFB8-4492-AE38-8B49939D9B9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E69F107A-F681-414B-91B5-2BD538DEB27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F419239E-5D04-40B1-A13F-1FD6BC3F4DB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34AA7419-154F-4F5B-93A6-BA494C283DC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1BC1E826-D17B-4B23-B8D4-438638BC0BFC}"/>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3A62A807-0464-43A4-8AE1-6F2D35826822}"/>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FE60065-00DB-4FA2-8B19-0041D28CF1EE}"/>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E2D00A6C-5ED6-4EA4-8E43-FB57642DDFD8}"/>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70213</xdr:rowOff>
    </xdr:from>
    <xdr:to>
      <xdr:col>23</xdr:col>
      <xdr:colOff>133350</xdr:colOff>
      <xdr:row>60</xdr:row>
      <xdr:rowOff>149497</xdr:rowOff>
    </xdr:to>
    <xdr:cxnSp macro="">
      <xdr:nvCxnSpPr>
        <xdr:cNvPr id="132" name="直線コネクタ 131">
          <a:extLst>
            <a:ext uri="{FF2B5EF4-FFF2-40B4-BE49-F238E27FC236}">
              <a16:creationId xmlns:a16="http://schemas.microsoft.com/office/drawing/2014/main" id="{082B6A92-5DBC-4D6B-BFAC-0F195896523F}"/>
            </a:ext>
          </a:extLst>
        </xdr:cNvPr>
        <xdr:cNvCxnSpPr/>
      </xdr:nvCxnSpPr>
      <xdr:spPr>
        <a:xfrm>
          <a:off x="4114800" y="10357213"/>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A0ADDEC-D0E0-4758-B69B-E435B465CFC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D2CED586-16B9-410B-8045-EF65BA1E2376}"/>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70213</xdr:rowOff>
    </xdr:from>
    <xdr:to>
      <xdr:col>19</xdr:col>
      <xdr:colOff>133350</xdr:colOff>
      <xdr:row>61</xdr:row>
      <xdr:rowOff>122827</xdr:rowOff>
    </xdr:to>
    <xdr:cxnSp macro="">
      <xdr:nvCxnSpPr>
        <xdr:cNvPr id="135" name="直線コネクタ 134">
          <a:extLst>
            <a:ext uri="{FF2B5EF4-FFF2-40B4-BE49-F238E27FC236}">
              <a16:creationId xmlns:a16="http://schemas.microsoft.com/office/drawing/2014/main" id="{D94825FB-7091-4830-BF2E-8E6A7535FF89}"/>
            </a:ext>
          </a:extLst>
        </xdr:cNvPr>
        <xdr:cNvCxnSpPr/>
      </xdr:nvCxnSpPr>
      <xdr:spPr>
        <a:xfrm flipV="1">
          <a:off x="3225800" y="1035721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E9E331AF-ED53-4F57-90FC-6FC4377B4218}"/>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E906D516-06DF-4296-809B-930EF63249AB}"/>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122827</xdr:rowOff>
    </xdr:from>
    <xdr:to>
      <xdr:col>15</xdr:col>
      <xdr:colOff>82550</xdr:colOff>
      <xdr:row>62</xdr:row>
      <xdr:rowOff>23767</xdr:rowOff>
    </xdr:to>
    <xdr:cxnSp macro="">
      <xdr:nvCxnSpPr>
        <xdr:cNvPr id="138" name="直線コネクタ 137">
          <a:extLst>
            <a:ext uri="{FF2B5EF4-FFF2-40B4-BE49-F238E27FC236}">
              <a16:creationId xmlns:a16="http://schemas.microsoft.com/office/drawing/2014/main" id="{52F33C22-EF4E-4863-A33B-5FEC1E6EC39E}"/>
            </a:ext>
          </a:extLst>
        </xdr:cNvPr>
        <xdr:cNvCxnSpPr/>
      </xdr:nvCxnSpPr>
      <xdr:spPr>
        <a:xfrm flipV="1">
          <a:off x="2336800" y="105812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8101508F-DDE7-4202-93B8-97B001798AD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54983AE5-2B47-42C7-9D99-7CB1FE7FC30A}"/>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23767</xdr:rowOff>
    </xdr:from>
    <xdr:to>
      <xdr:col>11</xdr:col>
      <xdr:colOff>31750</xdr:colOff>
      <xdr:row>62</xdr:row>
      <xdr:rowOff>44450</xdr:rowOff>
    </xdr:to>
    <xdr:cxnSp macro="">
      <xdr:nvCxnSpPr>
        <xdr:cNvPr id="141" name="直線コネクタ 140">
          <a:extLst>
            <a:ext uri="{FF2B5EF4-FFF2-40B4-BE49-F238E27FC236}">
              <a16:creationId xmlns:a16="http://schemas.microsoft.com/office/drawing/2014/main" id="{EEA503BD-6152-4EFD-A733-6E130EE0F3E0}"/>
            </a:ext>
          </a:extLst>
        </xdr:cNvPr>
        <xdr:cNvCxnSpPr/>
      </xdr:nvCxnSpPr>
      <xdr:spPr>
        <a:xfrm flipV="1">
          <a:off x="1447800" y="1065366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68552C64-CACD-46DC-971C-FD1140F640FE}"/>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C2C68716-BB85-4CBD-9B2E-94799C284731}"/>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72C8B20-C146-4757-933A-084CD73036B6}"/>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76AF5962-24E7-4CA6-A4C1-BE72D2A77F4D}"/>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F20F329-73AB-494F-9832-C8F8D9C6BB7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431ED75-CD88-4B04-B6D6-86E30B6451A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6A9F4C1-220B-4300-A8E3-E12B0FE5D0A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4041B9C-940C-4064-916B-66B68D936E4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B4312FE-BC11-4AD5-85C0-7B9E518A06F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98697</xdr:rowOff>
    </xdr:from>
    <xdr:to>
      <xdr:col>23</xdr:col>
      <xdr:colOff>184150</xdr:colOff>
      <xdr:row>61</xdr:row>
      <xdr:rowOff>28847</xdr:rowOff>
    </xdr:to>
    <xdr:sp macro="" textlink="">
      <xdr:nvSpPr>
        <xdr:cNvPr id="151" name="楕円 150">
          <a:extLst>
            <a:ext uri="{FF2B5EF4-FFF2-40B4-BE49-F238E27FC236}">
              <a16:creationId xmlns:a16="http://schemas.microsoft.com/office/drawing/2014/main" id="{237DB8A8-EF71-4476-9B0E-201C6704F4A3}"/>
            </a:ext>
          </a:extLst>
        </xdr:cNvPr>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70774</xdr:rowOff>
    </xdr:from>
    <xdr:ext cx="762000" cy="259045"/>
    <xdr:sp macro="" textlink="">
      <xdr:nvSpPr>
        <xdr:cNvPr id="152" name="財政構造の弾力性該当値テキスト">
          <a:extLst>
            <a:ext uri="{FF2B5EF4-FFF2-40B4-BE49-F238E27FC236}">
              <a16:creationId xmlns:a16="http://schemas.microsoft.com/office/drawing/2014/main" id="{337A30DC-88DF-4942-B05D-BA1EC705EB1E}"/>
            </a:ext>
          </a:extLst>
        </xdr:cNvPr>
        <xdr:cNvSpPr txBox="1"/>
      </xdr:nvSpPr>
      <xdr:spPr>
        <a:xfrm>
          <a:off x="5041900" y="10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19413</xdr:rowOff>
    </xdr:from>
    <xdr:to>
      <xdr:col>19</xdr:col>
      <xdr:colOff>184150</xdr:colOff>
      <xdr:row>60</xdr:row>
      <xdr:rowOff>121013</xdr:rowOff>
    </xdr:to>
    <xdr:sp macro="" textlink="">
      <xdr:nvSpPr>
        <xdr:cNvPr id="153" name="楕円 152">
          <a:extLst>
            <a:ext uri="{FF2B5EF4-FFF2-40B4-BE49-F238E27FC236}">
              <a16:creationId xmlns:a16="http://schemas.microsoft.com/office/drawing/2014/main" id="{7F5B0611-1477-40CB-A33E-65E90A2C60F3}"/>
            </a:ext>
          </a:extLst>
        </xdr:cNvPr>
        <xdr:cNvSpPr/>
      </xdr:nvSpPr>
      <xdr:spPr>
        <a:xfrm>
          <a:off x="4064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105790</xdr:rowOff>
    </xdr:from>
    <xdr:ext cx="736600" cy="259045"/>
    <xdr:sp macro="" textlink="">
      <xdr:nvSpPr>
        <xdr:cNvPr id="154" name="テキスト ボックス 153">
          <a:extLst>
            <a:ext uri="{FF2B5EF4-FFF2-40B4-BE49-F238E27FC236}">
              <a16:creationId xmlns:a16="http://schemas.microsoft.com/office/drawing/2014/main" id="{E997C640-E363-4D41-86F9-F52727C14979}"/>
            </a:ext>
          </a:extLst>
        </xdr:cNvPr>
        <xdr:cNvSpPr txBox="1"/>
      </xdr:nvSpPr>
      <xdr:spPr>
        <a:xfrm>
          <a:off x="3733800" y="1039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72027</xdr:rowOff>
    </xdr:from>
    <xdr:to>
      <xdr:col>15</xdr:col>
      <xdr:colOff>133350</xdr:colOff>
      <xdr:row>62</xdr:row>
      <xdr:rowOff>2177</xdr:rowOff>
    </xdr:to>
    <xdr:sp macro="" textlink="">
      <xdr:nvSpPr>
        <xdr:cNvPr id="155" name="楕円 154">
          <a:extLst>
            <a:ext uri="{FF2B5EF4-FFF2-40B4-BE49-F238E27FC236}">
              <a16:creationId xmlns:a16="http://schemas.microsoft.com/office/drawing/2014/main" id="{18587CF7-13C5-480E-B233-5F4C33DFFD0A}"/>
            </a:ext>
          </a:extLst>
        </xdr:cNvPr>
        <xdr:cNvSpPr/>
      </xdr:nvSpPr>
      <xdr:spPr>
        <a:xfrm>
          <a:off x="3175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158404</xdr:rowOff>
    </xdr:from>
    <xdr:ext cx="762000" cy="259045"/>
    <xdr:sp macro="" textlink="">
      <xdr:nvSpPr>
        <xdr:cNvPr id="156" name="テキスト ボックス 155">
          <a:extLst>
            <a:ext uri="{FF2B5EF4-FFF2-40B4-BE49-F238E27FC236}">
              <a16:creationId xmlns:a16="http://schemas.microsoft.com/office/drawing/2014/main" id="{7806F7B3-B507-4F63-A5FA-6655BFDD7B89}"/>
            </a:ext>
          </a:extLst>
        </xdr:cNvPr>
        <xdr:cNvSpPr txBox="1"/>
      </xdr:nvSpPr>
      <xdr:spPr>
        <a:xfrm>
          <a:off x="2844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144417</xdr:rowOff>
    </xdr:from>
    <xdr:to>
      <xdr:col>11</xdr:col>
      <xdr:colOff>82550</xdr:colOff>
      <xdr:row>62</xdr:row>
      <xdr:rowOff>74567</xdr:rowOff>
    </xdr:to>
    <xdr:sp macro="" textlink="">
      <xdr:nvSpPr>
        <xdr:cNvPr id="157" name="楕円 156">
          <a:extLst>
            <a:ext uri="{FF2B5EF4-FFF2-40B4-BE49-F238E27FC236}">
              <a16:creationId xmlns:a16="http://schemas.microsoft.com/office/drawing/2014/main" id="{A124AC6A-8ACC-47ED-9321-DBEECFF765C6}"/>
            </a:ext>
          </a:extLst>
        </xdr:cNvPr>
        <xdr:cNvSpPr/>
      </xdr:nvSpPr>
      <xdr:spPr>
        <a:xfrm>
          <a:off x="2286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59344</xdr:rowOff>
    </xdr:from>
    <xdr:ext cx="762000" cy="259045"/>
    <xdr:sp macro="" textlink="">
      <xdr:nvSpPr>
        <xdr:cNvPr id="158" name="テキスト ボックス 157">
          <a:extLst>
            <a:ext uri="{FF2B5EF4-FFF2-40B4-BE49-F238E27FC236}">
              <a16:creationId xmlns:a16="http://schemas.microsoft.com/office/drawing/2014/main" id="{12197492-5782-46F2-96D6-7D5DFC3657D6}"/>
            </a:ext>
          </a:extLst>
        </xdr:cNvPr>
        <xdr:cNvSpPr txBox="1"/>
      </xdr:nvSpPr>
      <xdr:spPr>
        <a:xfrm>
          <a:off x="1955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a:extLst>
            <a:ext uri="{FF2B5EF4-FFF2-40B4-BE49-F238E27FC236}">
              <a16:creationId xmlns:a16="http://schemas.microsoft.com/office/drawing/2014/main" id="{0B26775B-8A50-4170-97C6-F1933838B28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60" name="テキスト ボックス 159">
          <a:extLst>
            <a:ext uri="{FF2B5EF4-FFF2-40B4-BE49-F238E27FC236}">
              <a16:creationId xmlns:a16="http://schemas.microsoft.com/office/drawing/2014/main" id="{ABDE223E-6A39-4717-8E51-CBCB9DA023D1}"/>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E9D6789E-BB36-425E-8B55-AC18983E976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F7C247D-125A-4654-ADC7-CC80740AE06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A8BBB881-10E7-4D0D-B8EB-0F69EE24308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6BBBADB1-7431-414F-BA02-BEDC0590522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1988816-A5C3-4447-B054-E09F0B37D3F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50EB662D-1371-4195-A14B-D09387C919E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F67062B5-EFAC-4662-A503-3D77540A1BC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CD1D30C-CF0E-4754-9462-BFBAD8096AC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68A7D834-93A5-441A-B312-FD239E2E4E2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4BC481A0-D927-4605-9AC1-AB32E060144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E4689984-374B-4DF1-8714-81C4707F9533}"/>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8E1AE25-9CEB-468E-81AB-5356658F086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49915A21-C715-4446-BD5D-FE4AC38A6AA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人件費、物件費及び維持補修費の合計額の人口１人あたりの金額は、県平均及び類似団体平均を上回っている。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広大な行政面積を有する合併市として、分署や支所機能の充実等から施設の統廃合が進まず、職員や会計年度任用職員を削減できていないことが原因として挙げられる。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は会計年度任用職員制度開始により人件費が増加し、標準財政規模に占める人件費の割合は高い状況が続いているが、一方で外部委託費（物件費）等の抑制も出来ておらず、今後の大きな課題とな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AE017489-580B-4B1A-9641-C489952D0E5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6C95C478-95C2-4318-AE00-0C3E33CD47F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695D31FA-23FA-410F-8701-335CA3DFFEB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945A0611-8286-42A9-9632-531ED8637AE6}"/>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A79AA278-F694-40A7-9E98-8C85772FF92C}"/>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91020CF6-2107-4459-B9E7-0F1314EA7DC1}"/>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6D7F79DA-5310-4C10-9960-4ED800562448}"/>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32025AED-86C6-429E-9769-821B8001F493}"/>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E426BD26-6A6A-4A73-A9DC-920B98E97124}"/>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EE3F3981-F134-4CFF-9366-EBD08DDAAD3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9326CAD1-69E4-4291-840C-79BEF5A6BBC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9CF2C200-507B-47EC-904E-AE98C934E5B6}"/>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1838F715-1BCF-47F2-A398-EDA76E84400D}"/>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8C15463C-C435-40A8-B1F7-C6AB04E1B2F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1D5C48C6-87CD-49B0-AF78-9EE07E1068E6}"/>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AA0DD3C1-06D0-482C-8D3E-31F71AE5AB1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4F84B6D1-5E6B-4A9B-951C-06930665A2E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1CA8FA98-FB07-43B3-BE30-3052397A7EDA}"/>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2C27B530-2F50-4B37-8118-932E73AECBB9}"/>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4C45721C-1099-43E9-94DC-AAC771C78F7F}"/>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27C225FA-210F-4872-8249-A1AF9CDBFFBB}"/>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8B7F5C67-7790-4A43-908B-A874E5CBCECD}"/>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87593</xdr:rowOff>
    </xdr:from>
    <xdr:to>
      <xdr:col>23</xdr:col>
      <xdr:colOff>133350</xdr:colOff>
      <xdr:row>82</xdr:row>
      <xdr:rowOff>93672</xdr:rowOff>
    </xdr:to>
    <xdr:cxnSp macro="">
      <xdr:nvCxnSpPr>
        <xdr:cNvPr id="196" name="直線コネクタ 195">
          <a:extLst>
            <a:ext uri="{FF2B5EF4-FFF2-40B4-BE49-F238E27FC236}">
              <a16:creationId xmlns:a16="http://schemas.microsoft.com/office/drawing/2014/main" id="{E83AD2E1-5CDF-497B-9756-5636AF251CAB}"/>
            </a:ext>
          </a:extLst>
        </xdr:cNvPr>
        <xdr:cNvCxnSpPr/>
      </xdr:nvCxnSpPr>
      <xdr:spPr>
        <a:xfrm>
          <a:off x="4114800" y="14146493"/>
          <a:ext cx="838200" cy="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55D1E09-4357-4663-8053-E8097CCA706E}"/>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24BDBEF-D423-4DD4-8C3A-B52DBE277D69}"/>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82859</xdr:rowOff>
    </xdr:from>
    <xdr:to>
      <xdr:col>19</xdr:col>
      <xdr:colOff>133350</xdr:colOff>
      <xdr:row>82</xdr:row>
      <xdr:rowOff>87593</xdr:rowOff>
    </xdr:to>
    <xdr:cxnSp macro="">
      <xdr:nvCxnSpPr>
        <xdr:cNvPr id="199" name="直線コネクタ 198">
          <a:extLst>
            <a:ext uri="{FF2B5EF4-FFF2-40B4-BE49-F238E27FC236}">
              <a16:creationId xmlns:a16="http://schemas.microsoft.com/office/drawing/2014/main" id="{A834411C-267A-43AA-8256-48F982515B55}"/>
            </a:ext>
          </a:extLst>
        </xdr:cNvPr>
        <xdr:cNvCxnSpPr/>
      </xdr:nvCxnSpPr>
      <xdr:spPr>
        <a:xfrm>
          <a:off x="3225800" y="14141759"/>
          <a:ext cx="8890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8E1B6FA-C1B2-4AC2-84AF-50D91116FF1B}"/>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D6C3D5B0-CEE7-48AE-B95B-0213E14A3CEF}"/>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65599</xdr:rowOff>
    </xdr:from>
    <xdr:to>
      <xdr:col>15</xdr:col>
      <xdr:colOff>82550</xdr:colOff>
      <xdr:row>82</xdr:row>
      <xdr:rowOff>82859</xdr:rowOff>
    </xdr:to>
    <xdr:cxnSp macro="">
      <xdr:nvCxnSpPr>
        <xdr:cNvPr id="202" name="直線コネクタ 201">
          <a:extLst>
            <a:ext uri="{FF2B5EF4-FFF2-40B4-BE49-F238E27FC236}">
              <a16:creationId xmlns:a16="http://schemas.microsoft.com/office/drawing/2014/main" id="{396EF5B4-EE3B-4668-B2FC-1E689DB1DFF6}"/>
            </a:ext>
          </a:extLst>
        </xdr:cNvPr>
        <xdr:cNvCxnSpPr/>
      </xdr:nvCxnSpPr>
      <xdr:spPr>
        <a:xfrm>
          <a:off x="2336800" y="14124499"/>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F52BB834-4FE4-4C27-B54E-FD08EBF4CBAE}"/>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947D991B-6352-40CA-AA89-1A841BA4C5E8}"/>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65599</xdr:rowOff>
    </xdr:from>
    <xdr:to>
      <xdr:col>11</xdr:col>
      <xdr:colOff>31750</xdr:colOff>
      <xdr:row>82</xdr:row>
      <xdr:rowOff>68819</xdr:rowOff>
    </xdr:to>
    <xdr:cxnSp macro="">
      <xdr:nvCxnSpPr>
        <xdr:cNvPr id="205" name="直線コネクタ 204">
          <a:extLst>
            <a:ext uri="{FF2B5EF4-FFF2-40B4-BE49-F238E27FC236}">
              <a16:creationId xmlns:a16="http://schemas.microsoft.com/office/drawing/2014/main" id="{84DBBFEC-C161-45C1-BEC3-ECC19C6E9988}"/>
            </a:ext>
          </a:extLst>
        </xdr:cNvPr>
        <xdr:cNvCxnSpPr/>
      </xdr:nvCxnSpPr>
      <xdr:spPr>
        <a:xfrm flipV="1">
          <a:off x="1447800" y="14124499"/>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59575EC2-87E0-4529-BE87-57C179D272F7}"/>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D3FAABEF-73B0-44C0-B7EE-1167BF560A69}"/>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2330981D-12C0-459F-B166-63392FF2BDB2}"/>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AE61E53A-8525-4542-9E3E-2EE9FA6DBBE1}"/>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211551B-FEC8-4136-A8C0-07583A76EB7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5118EAE-E918-469C-81AB-E6E17364CBB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7D75CC1-B607-4415-AFAC-E40F7414865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AFB677C-8F06-4F09-BDDB-AA6835357A3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433A336E-97F1-497E-95C1-6B15FB072BE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42872</xdr:rowOff>
    </xdr:from>
    <xdr:to>
      <xdr:col>23</xdr:col>
      <xdr:colOff>184150</xdr:colOff>
      <xdr:row>82</xdr:row>
      <xdr:rowOff>144472</xdr:rowOff>
    </xdr:to>
    <xdr:sp macro="" textlink="">
      <xdr:nvSpPr>
        <xdr:cNvPr id="215" name="楕円 214">
          <a:extLst>
            <a:ext uri="{FF2B5EF4-FFF2-40B4-BE49-F238E27FC236}">
              <a16:creationId xmlns:a16="http://schemas.microsoft.com/office/drawing/2014/main" id="{7BE56B70-E5DD-407E-8CEF-E1F4CF92D83A}"/>
            </a:ext>
          </a:extLst>
        </xdr:cNvPr>
        <xdr:cNvSpPr/>
      </xdr:nvSpPr>
      <xdr:spPr>
        <a:xfrm>
          <a:off x="4902200" y="141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14949</xdr:rowOff>
    </xdr:from>
    <xdr:ext cx="762000" cy="259045"/>
    <xdr:sp macro="" textlink="">
      <xdr:nvSpPr>
        <xdr:cNvPr id="216" name="人件費・物件費等の状況該当値テキスト">
          <a:extLst>
            <a:ext uri="{FF2B5EF4-FFF2-40B4-BE49-F238E27FC236}">
              <a16:creationId xmlns:a16="http://schemas.microsoft.com/office/drawing/2014/main" id="{B40BE897-58D5-441E-BF96-D0AC4CD1A2CB}"/>
            </a:ext>
          </a:extLst>
        </xdr:cNvPr>
        <xdr:cNvSpPr txBox="1"/>
      </xdr:nvSpPr>
      <xdr:spPr>
        <a:xfrm>
          <a:off x="5041900" y="1407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36793</xdr:rowOff>
    </xdr:from>
    <xdr:to>
      <xdr:col>19</xdr:col>
      <xdr:colOff>184150</xdr:colOff>
      <xdr:row>82</xdr:row>
      <xdr:rowOff>138393</xdr:rowOff>
    </xdr:to>
    <xdr:sp macro="" textlink="">
      <xdr:nvSpPr>
        <xdr:cNvPr id="217" name="楕円 216">
          <a:extLst>
            <a:ext uri="{FF2B5EF4-FFF2-40B4-BE49-F238E27FC236}">
              <a16:creationId xmlns:a16="http://schemas.microsoft.com/office/drawing/2014/main" id="{49830A10-7B6D-4B53-87A4-23648B96A597}"/>
            </a:ext>
          </a:extLst>
        </xdr:cNvPr>
        <xdr:cNvSpPr/>
      </xdr:nvSpPr>
      <xdr:spPr>
        <a:xfrm>
          <a:off x="4064000" y="140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123170</xdr:rowOff>
    </xdr:from>
    <xdr:ext cx="736600" cy="259045"/>
    <xdr:sp macro="" textlink="">
      <xdr:nvSpPr>
        <xdr:cNvPr id="218" name="テキスト ボックス 217">
          <a:extLst>
            <a:ext uri="{FF2B5EF4-FFF2-40B4-BE49-F238E27FC236}">
              <a16:creationId xmlns:a16="http://schemas.microsoft.com/office/drawing/2014/main" id="{10DA6800-8B33-4EAA-B658-AF62F15DAC85}"/>
            </a:ext>
          </a:extLst>
        </xdr:cNvPr>
        <xdr:cNvSpPr txBox="1"/>
      </xdr:nvSpPr>
      <xdr:spPr>
        <a:xfrm>
          <a:off x="3733800" y="14182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32059</xdr:rowOff>
    </xdr:from>
    <xdr:to>
      <xdr:col>15</xdr:col>
      <xdr:colOff>133350</xdr:colOff>
      <xdr:row>82</xdr:row>
      <xdr:rowOff>133659</xdr:rowOff>
    </xdr:to>
    <xdr:sp macro="" textlink="">
      <xdr:nvSpPr>
        <xdr:cNvPr id="219" name="楕円 218">
          <a:extLst>
            <a:ext uri="{FF2B5EF4-FFF2-40B4-BE49-F238E27FC236}">
              <a16:creationId xmlns:a16="http://schemas.microsoft.com/office/drawing/2014/main" id="{86CC0437-CC7A-40BA-9524-164AA8CD9A9F}"/>
            </a:ext>
          </a:extLst>
        </xdr:cNvPr>
        <xdr:cNvSpPr/>
      </xdr:nvSpPr>
      <xdr:spPr>
        <a:xfrm>
          <a:off x="3175000" y="140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118436</xdr:rowOff>
    </xdr:from>
    <xdr:ext cx="762000" cy="259045"/>
    <xdr:sp macro="" textlink="">
      <xdr:nvSpPr>
        <xdr:cNvPr id="220" name="テキスト ボックス 219">
          <a:extLst>
            <a:ext uri="{FF2B5EF4-FFF2-40B4-BE49-F238E27FC236}">
              <a16:creationId xmlns:a16="http://schemas.microsoft.com/office/drawing/2014/main" id="{FE334A1C-DF1D-4CEA-B7B7-22C5471FF55B}"/>
            </a:ext>
          </a:extLst>
        </xdr:cNvPr>
        <xdr:cNvSpPr txBox="1"/>
      </xdr:nvSpPr>
      <xdr:spPr>
        <a:xfrm>
          <a:off x="2844800" y="1417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14799</xdr:rowOff>
    </xdr:from>
    <xdr:to>
      <xdr:col>11</xdr:col>
      <xdr:colOff>82550</xdr:colOff>
      <xdr:row>82</xdr:row>
      <xdr:rowOff>116399</xdr:rowOff>
    </xdr:to>
    <xdr:sp macro="" textlink="">
      <xdr:nvSpPr>
        <xdr:cNvPr id="221" name="楕円 220">
          <a:extLst>
            <a:ext uri="{FF2B5EF4-FFF2-40B4-BE49-F238E27FC236}">
              <a16:creationId xmlns:a16="http://schemas.microsoft.com/office/drawing/2014/main" id="{9032DE15-0F55-42BC-847A-640F9F1BA839}"/>
            </a:ext>
          </a:extLst>
        </xdr:cNvPr>
        <xdr:cNvSpPr/>
      </xdr:nvSpPr>
      <xdr:spPr>
        <a:xfrm>
          <a:off x="2286000" y="140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101176</xdr:rowOff>
    </xdr:from>
    <xdr:ext cx="762000" cy="259045"/>
    <xdr:sp macro="" textlink="">
      <xdr:nvSpPr>
        <xdr:cNvPr id="222" name="テキスト ボックス 221">
          <a:extLst>
            <a:ext uri="{FF2B5EF4-FFF2-40B4-BE49-F238E27FC236}">
              <a16:creationId xmlns:a16="http://schemas.microsoft.com/office/drawing/2014/main" id="{BE1C1873-6D9C-4D9C-839E-7FD8DA1A25BA}"/>
            </a:ext>
          </a:extLst>
        </xdr:cNvPr>
        <xdr:cNvSpPr txBox="1"/>
      </xdr:nvSpPr>
      <xdr:spPr>
        <a:xfrm>
          <a:off x="1955800" y="1416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18019</xdr:rowOff>
    </xdr:from>
    <xdr:to>
      <xdr:col>7</xdr:col>
      <xdr:colOff>31750</xdr:colOff>
      <xdr:row>82</xdr:row>
      <xdr:rowOff>119619</xdr:rowOff>
    </xdr:to>
    <xdr:sp macro="" textlink="">
      <xdr:nvSpPr>
        <xdr:cNvPr id="223" name="楕円 222">
          <a:extLst>
            <a:ext uri="{FF2B5EF4-FFF2-40B4-BE49-F238E27FC236}">
              <a16:creationId xmlns:a16="http://schemas.microsoft.com/office/drawing/2014/main" id="{0E7EB657-46EE-4C0E-81B0-051D818CFFDB}"/>
            </a:ext>
          </a:extLst>
        </xdr:cNvPr>
        <xdr:cNvSpPr/>
      </xdr:nvSpPr>
      <xdr:spPr>
        <a:xfrm>
          <a:off x="1397000" y="140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104396</xdr:rowOff>
    </xdr:from>
    <xdr:ext cx="762000" cy="259045"/>
    <xdr:sp macro="" textlink="">
      <xdr:nvSpPr>
        <xdr:cNvPr id="224" name="テキスト ボックス 223">
          <a:extLst>
            <a:ext uri="{FF2B5EF4-FFF2-40B4-BE49-F238E27FC236}">
              <a16:creationId xmlns:a16="http://schemas.microsoft.com/office/drawing/2014/main" id="{F88C92E9-5BB2-47DC-A430-747DE650C33A}"/>
            </a:ext>
          </a:extLst>
        </xdr:cNvPr>
        <xdr:cNvSpPr txBox="1"/>
      </xdr:nvSpPr>
      <xdr:spPr>
        <a:xfrm>
          <a:off x="1066800" y="1416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FF391AB6-B845-41B5-B12E-2599483A7D0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C9E75EF-260F-4E81-B56F-E1849DDA8F0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1C50BBAB-CB36-4B5B-907F-89A73CCCF1A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7B14C4AC-524B-4003-B0E0-93E6CFE4AD5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A8D42DAC-C65D-4862-A502-2ECA3EE87D0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7D6FE23F-AB36-4430-B9D2-32DBEF74823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7B8A845A-6D20-456D-BCBB-AAC2B514114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C7B975B0-D3CF-4A98-AD2C-FD2DA53FBC2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1E2E46B-BCB3-4654-AE3B-1E4C29E018D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BBFF85BA-1382-42D8-9F68-9E3B91F7F9D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22152006-731E-4CB0-BE4E-4EAC90B3A82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F0533D21-13DD-4462-8923-E6576C77C6C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2D13DEE5-0CD3-4D2C-944C-16881561D78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ラスパイレス指数は、類似団体や全国市平均を下回っている。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今後も特段の変化する要因がないため、しばらく横ばいと見込んでいる。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6B6691FD-FF6B-458D-814B-6601DEDA301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F9D6040-77B7-4658-B619-4505D455F0E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BA17FAE9-80F3-4B5D-922B-9B76AD02F18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644EE677-7333-4FF5-B246-D52BC0C160F1}"/>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B166430C-2164-4F2E-BB25-E5B628973C96}"/>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6FDEE78D-8CCD-4342-8CA0-5E6A5D9B82CB}"/>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103A44DE-196E-43F8-8940-F629BD094A82}"/>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5D3A437F-2E9F-46AE-9A24-0A679842114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1EAD25D0-0D4F-4E06-99B8-1435BEBB5555}"/>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CA49618-3A1F-4BEA-AAEF-07AEE035E7E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A07B7D44-56A3-4549-8232-C105F9D63095}"/>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2A87FE9E-87FB-4C53-BF04-5559BD5C2961}"/>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63A75955-87C1-4AE1-8ABF-C400F3022BA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5AFB21B4-E347-438C-B49D-F2CB5F09BBB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D8A035F1-7799-4815-82C4-AE329B28A8F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B8495133-3EB2-4208-B68D-61D4F1826706}"/>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53A85490-B847-4CB0-9ADE-11A090D86BAB}"/>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88875FDF-8868-46DB-9E19-81F39E014674}"/>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FC3247BC-2362-4407-9457-CF7031444B76}"/>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AA67159-0559-4396-9369-A06A44E6BA8C}"/>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160161</xdr:rowOff>
    </xdr:to>
    <xdr:cxnSp macro="">
      <xdr:nvCxnSpPr>
        <xdr:cNvPr id="258" name="直線コネクタ 257">
          <a:extLst>
            <a:ext uri="{FF2B5EF4-FFF2-40B4-BE49-F238E27FC236}">
              <a16:creationId xmlns:a16="http://schemas.microsoft.com/office/drawing/2014/main" id="{F6F43285-29ED-4810-A618-10A9334DE076}"/>
            </a:ext>
          </a:extLst>
        </xdr:cNvPr>
        <xdr:cNvCxnSpPr/>
      </xdr:nvCxnSpPr>
      <xdr:spPr>
        <a:xfrm flipV="1">
          <a:off x="16179800" y="143637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71529664-1EB2-4101-8593-573E1A693E04}"/>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440D0D94-EE38-4F86-B8BF-6507C807A099}"/>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2116</xdr:rowOff>
    </xdr:to>
    <xdr:cxnSp macro="">
      <xdr:nvCxnSpPr>
        <xdr:cNvPr id="261" name="直線コネクタ 260">
          <a:extLst>
            <a:ext uri="{FF2B5EF4-FFF2-40B4-BE49-F238E27FC236}">
              <a16:creationId xmlns:a16="http://schemas.microsoft.com/office/drawing/2014/main" id="{97DB8739-D0FB-4549-BD09-DD0D9A4E1847}"/>
            </a:ext>
          </a:extLst>
        </xdr:cNvPr>
        <xdr:cNvCxnSpPr/>
      </xdr:nvCxnSpPr>
      <xdr:spPr>
        <a:xfrm flipV="1">
          <a:off x="15290800" y="143905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334C6298-6986-42DE-AB2E-8CBDA89EFE49}"/>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9D8794C4-190F-48D3-81CF-F69409D7E603}"/>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84</xdr:row>
      <xdr:rowOff>2116</xdr:rowOff>
    </xdr:to>
    <xdr:cxnSp macro="">
      <xdr:nvCxnSpPr>
        <xdr:cNvPr id="264" name="直線コネクタ 263">
          <a:extLst>
            <a:ext uri="{FF2B5EF4-FFF2-40B4-BE49-F238E27FC236}">
              <a16:creationId xmlns:a16="http://schemas.microsoft.com/office/drawing/2014/main" id="{ACB59CB8-39E6-4A7D-AA13-1B600E49D375}"/>
            </a:ext>
          </a:extLst>
        </xdr:cNvPr>
        <xdr:cNvCxnSpPr/>
      </xdr:nvCxnSpPr>
      <xdr:spPr>
        <a:xfrm>
          <a:off x="14401800" y="143368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1BF3A732-FF3B-4541-AA4B-3314FAB3CAD3}"/>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9A74128F-3F2D-4BB7-8481-DF106828CB27}"/>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83</xdr:row>
      <xdr:rowOff>160161</xdr:rowOff>
    </xdr:to>
    <xdr:cxnSp macro="">
      <xdr:nvCxnSpPr>
        <xdr:cNvPr id="267" name="直線コネクタ 266">
          <a:extLst>
            <a:ext uri="{FF2B5EF4-FFF2-40B4-BE49-F238E27FC236}">
              <a16:creationId xmlns:a16="http://schemas.microsoft.com/office/drawing/2014/main" id="{DDC6F427-66C1-45C7-8B3D-2326D9F8CDE5}"/>
            </a:ext>
          </a:extLst>
        </xdr:cNvPr>
        <xdr:cNvCxnSpPr/>
      </xdr:nvCxnSpPr>
      <xdr:spPr>
        <a:xfrm flipV="1">
          <a:off x="13512800" y="1433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C9A76A4D-988A-4DD2-8530-9E5621945BF6}"/>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EFD6CE6D-D7A4-43C9-934A-0C0D467B7008}"/>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434270DE-61E8-41D6-B84D-0E92E8C7D24D}"/>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E3B1FC71-57F0-4799-976C-656EB84BC566}"/>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A433EDC-91FC-4345-98AD-B74B9575956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04DEE29-2C15-4270-B031-EB6BFE9ADBD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6680B980-115C-4322-A670-2FEAE7A15D0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64EA725-A4B3-43A0-B707-1270DBCA242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2283341-486B-4125-9FBB-9118E029729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7" name="楕円 276">
          <a:extLst>
            <a:ext uri="{FF2B5EF4-FFF2-40B4-BE49-F238E27FC236}">
              <a16:creationId xmlns:a16="http://schemas.microsoft.com/office/drawing/2014/main" id="{CF899E4F-80C1-4304-99AC-CE9D81F9EA07}"/>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8" name="給与水準   （国との比較）該当値テキスト">
          <a:extLst>
            <a:ext uri="{FF2B5EF4-FFF2-40B4-BE49-F238E27FC236}">
              <a16:creationId xmlns:a16="http://schemas.microsoft.com/office/drawing/2014/main" id="{14943D8E-5E9A-466D-BBA5-2B5FB18F5A22}"/>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79" name="楕円 278">
          <a:extLst>
            <a:ext uri="{FF2B5EF4-FFF2-40B4-BE49-F238E27FC236}">
              <a16:creationId xmlns:a16="http://schemas.microsoft.com/office/drawing/2014/main" id="{D86B0A4A-0623-4A5A-BDEC-AF3DCFD55F6B}"/>
            </a:ext>
          </a:extLst>
        </xdr:cNvPr>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80" name="テキスト ボックス 279">
          <a:extLst>
            <a:ext uri="{FF2B5EF4-FFF2-40B4-BE49-F238E27FC236}">
              <a16:creationId xmlns:a16="http://schemas.microsoft.com/office/drawing/2014/main" id="{95DC6B66-0527-47EE-88E0-1D95491DA564}"/>
            </a:ext>
          </a:extLst>
        </xdr:cNvPr>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1" name="楕円 280">
          <a:extLst>
            <a:ext uri="{FF2B5EF4-FFF2-40B4-BE49-F238E27FC236}">
              <a16:creationId xmlns:a16="http://schemas.microsoft.com/office/drawing/2014/main" id="{467FED09-EEF1-472D-9479-2859BDE846E6}"/>
            </a:ext>
          </a:extLst>
        </xdr:cNvPr>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2" name="テキスト ボックス 281">
          <a:extLst>
            <a:ext uri="{FF2B5EF4-FFF2-40B4-BE49-F238E27FC236}">
              <a16:creationId xmlns:a16="http://schemas.microsoft.com/office/drawing/2014/main" id="{CD080AEB-9DF8-4B73-9DF5-2AF6D0845CF0}"/>
            </a:ext>
          </a:extLst>
        </xdr:cNvPr>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55739</xdr:rowOff>
    </xdr:from>
    <xdr:to>
      <xdr:col>68</xdr:col>
      <xdr:colOff>203200</xdr:colOff>
      <xdr:row>83</xdr:row>
      <xdr:rowOff>157339</xdr:rowOff>
    </xdr:to>
    <xdr:sp macro="" textlink="">
      <xdr:nvSpPr>
        <xdr:cNvPr id="283" name="楕円 282">
          <a:extLst>
            <a:ext uri="{FF2B5EF4-FFF2-40B4-BE49-F238E27FC236}">
              <a16:creationId xmlns:a16="http://schemas.microsoft.com/office/drawing/2014/main" id="{C9F15EEE-91F1-49F2-9326-68C8D9C446CF}"/>
            </a:ext>
          </a:extLst>
        </xdr:cNvPr>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84" name="テキスト ボックス 283">
          <a:extLst>
            <a:ext uri="{FF2B5EF4-FFF2-40B4-BE49-F238E27FC236}">
              <a16:creationId xmlns:a16="http://schemas.microsoft.com/office/drawing/2014/main" id="{6E2CFC38-9D67-457C-B168-EBA0DE6AABAC}"/>
            </a:ext>
          </a:extLst>
        </xdr:cNvPr>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5" name="楕円 284">
          <a:extLst>
            <a:ext uri="{FF2B5EF4-FFF2-40B4-BE49-F238E27FC236}">
              <a16:creationId xmlns:a16="http://schemas.microsoft.com/office/drawing/2014/main" id="{1FE114B8-2218-40FF-8AD7-5C7030EEE47A}"/>
            </a:ext>
          </a:extLst>
        </xdr:cNvPr>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6" name="テキスト ボックス 285">
          <a:extLst>
            <a:ext uri="{FF2B5EF4-FFF2-40B4-BE49-F238E27FC236}">
              <a16:creationId xmlns:a16="http://schemas.microsoft.com/office/drawing/2014/main" id="{E967643B-301B-41C1-B306-835FEB971CE9}"/>
            </a:ext>
          </a:extLst>
        </xdr:cNvPr>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EF880796-14F6-4F97-8172-62433DAABCB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D20B1776-8A97-473B-822B-AA2FD529E74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215C4E67-5F6F-467C-BEF5-46817543B71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79679E4B-9161-4F26-9288-F791AEAA2C6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B66BB07-EE73-4B9D-AE3E-D17A1E649EB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E2CF9518-B185-462C-8C19-41F9125ABA0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52C7CC66-70C2-4A52-B52D-83F1642057D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E43F7A2B-F92B-4133-80D0-A10881B010B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C4A56676-29D3-4343-87AB-417878BA6B5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C9FCF0FD-9A9C-4AF7-9940-FB5D410BB55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E786BE3B-828E-4B86-BB8A-B0B3E550583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2200EC11-E196-44BF-A84A-9C31D5E508D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239ABA69-A106-461C-948D-C786C95427B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類似団体を大きく上回っている状況が続いている。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広大な行政面積を有していることから各施設の統廃合が進んでいないこと、消防分署を設置していること、各支所機能充実のため配置職員数が削減されていないこと、また保育所の運営を直営で行っていることなどが要因となっ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810F3F91-27AA-41DF-89B6-BBB93CD1E27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B16E2D07-6711-49C9-B8E0-874A9CDBA7D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C943D940-EDF5-4E5A-9EF7-18CD5623E0F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996CCFF0-6CF7-4C1E-BFE1-4E998FB75088}"/>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C952C1C-A2A8-48B2-8406-005C55F4FFE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6F1B478A-67D0-43E9-973C-02109CE9304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D076C084-7E86-4343-A45C-EACB27C58731}"/>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8737FF6B-06F7-4E71-9AFE-216213BB776D}"/>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F55995A6-3669-476A-837D-EE6424B3D66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2E1169B2-31ED-4706-8677-0AA5533676DA}"/>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5CF0768D-0BD2-427A-AEA7-74CE5A8B0B02}"/>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1176FC9F-EC13-4AD5-8DD5-9452BFC18E64}"/>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AEA7EDC6-68CE-4AF8-BE47-D5648B5BF3B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3B84F248-03F0-4810-9266-9FDD0801778C}"/>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CD227C9D-983B-4907-BB23-10871F0C01AC}"/>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25DF3915-1457-4546-BDF9-1541F621A59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BE0827B0-DDB6-41FE-B915-E4A723EC7EE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50A6B47A-BF9A-4D15-AD6C-7263532B1E2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B5CF1849-A3BA-41BB-82C7-A0D145B8199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DABF2E0A-B467-469F-8E4F-AACD53FEF4A5}"/>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711ABB27-56D9-479E-A106-3540B1AEF537}"/>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82C5E2AE-F88A-4840-8D22-6D544038589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9E1EC09D-ED64-4D71-8990-6475F86AA754}"/>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89021</xdr:rowOff>
    </xdr:from>
    <xdr:to>
      <xdr:col>81</xdr:col>
      <xdr:colOff>44450</xdr:colOff>
      <xdr:row>63</xdr:row>
      <xdr:rowOff>94766</xdr:rowOff>
    </xdr:to>
    <xdr:cxnSp macro="">
      <xdr:nvCxnSpPr>
        <xdr:cNvPr id="323" name="直線コネクタ 322">
          <a:extLst>
            <a:ext uri="{FF2B5EF4-FFF2-40B4-BE49-F238E27FC236}">
              <a16:creationId xmlns:a16="http://schemas.microsoft.com/office/drawing/2014/main" id="{7BF7D656-537C-44F5-9BA5-DE3743B3ACB2}"/>
            </a:ext>
          </a:extLst>
        </xdr:cNvPr>
        <xdr:cNvCxnSpPr/>
      </xdr:nvCxnSpPr>
      <xdr:spPr>
        <a:xfrm>
          <a:off x="16179800" y="10890371"/>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6680BEAF-F9AB-44BB-9A61-8BCAD9C7A0D2}"/>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A529EB74-57ED-4BE7-8DA3-51CEAC57EE1F}"/>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74083</xdr:rowOff>
    </xdr:from>
    <xdr:to>
      <xdr:col>77</xdr:col>
      <xdr:colOff>44450</xdr:colOff>
      <xdr:row>63</xdr:row>
      <xdr:rowOff>89021</xdr:rowOff>
    </xdr:to>
    <xdr:cxnSp macro="">
      <xdr:nvCxnSpPr>
        <xdr:cNvPr id="326" name="直線コネクタ 325">
          <a:extLst>
            <a:ext uri="{FF2B5EF4-FFF2-40B4-BE49-F238E27FC236}">
              <a16:creationId xmlns:a16="http://schemas.microsoft.com/office/drawing/2014/main" id="{B363B43D-5C0E-4BB6-A3EC-94F4D8FACA2A}"/>
            </a:ext>
          </a:extLst>
        </xdr:cNvPr>
        <xdr:cNvCxnSpPr/>
      </xdr:nvCxnSpPr>
      <xdr:spPr>
        <a:xfrm>
          <a:off x="15290800" y="1087543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F3CB5D-7E3C-4E16-BA60-C5D6FC9B0E56}"/>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4785BC33-41D1-4633-9A4D-BE0ED0599C1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59146</xdr:rowOff>
    </xdr:from>
    <xdr:to>
      <xdr:col>72</xdr:col>
      <xdr:colOff>203200</xdr:colOff>
      <xdr:row>63</xdr:row>
      <xdr:rowOff>74083</xdr:rowOff>
    </xdr:to>
    <xdr:cxnSp macro="">
      <xdr:nvCxnSpPr>
        <xdr:cNvPr id="329" name="直線コネクタ 328">
          <a:extLst>
            <a:ext uri="{FF2B5EF4-FFF2-40B4-BE49-F238E27FC236}">
              <a16:creationId xmlns:a16="http://schemas.microsoft.com/office/drawing/2014/main" id="{9D15CB60-FB7A-4321-B35A-B12072F84A92}"/>
            </a:ext>
          </a:extLst>
        </xdr:cNvPr>
        <xdr:cNvCxnSpPr/>
      </xdr:nvCxnSpPr>
      <xdr:spPr>
        <a:xfrm>
          <a:off x="14401800" y="10860496"/>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54D3C697-98E1-437B-951A-1AA114435EFD}"/>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FC247855-29F6-493B-99C0-06863BDF093B}"/>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36164</xdr:rowOff>
    </xdr:from>
    <xdr:to>
      <xdr:col>68</xdr:col>
      <xdr:colOff>152400</xdr:colOff>
      <xdr:row>63</xdr:row>
      <xdr:rowOff>59146</xdr:rowOff>
    </xdr:to>
    <xdr:cxnSp macro="">
      <xdr:nvCxnSpPr>
        <xdr:cNvPr id="332" name="直線コネクタ 331">
          <a:extLst>
            <a:ext uri="{FF2B5EF4-FFF2-40B4-BE49-F238E27FC236}">
              <a16:creationId xmlns:a16="http://schemas.microsoft.com/office/drawing/2014/main" id="{772FAA8B-E16E-4F0D-A716-AD382F6FA028}"/>
            </a:ext>
          </a:extLst>
        </xdr:cNvPr>
        <xdr:cNvCxnSpPr/>
      </xdr:nvCxnSpPr>
      <xdr:spPr>
        <a:xfrm>
          <a:off x="13512800" y="10837514"/>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26E041F5-5323-457E-971B-106A778B9EA4}"/>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6867BFE4-0C24-458D-9B3D-FB165DA7DBF8}"/>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FB4C6E56-1355-44C2-A258-20D530372953}"/>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AEFE5E53-0289-4AB3-9023-CC9B20317565}"/>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390962B-A30F-4F1A-9EF9-E3271C61EC7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611E35E-18DC-4EFE-861D-D9C9A753617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1EF14B22-F169-40EE-ABCB-7BDE9856EDA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A42598BB-8CD8-46E6-BB60-BA1DE37E373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2A71D19E-4AB3-4691-BC8B-FB4605FF232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43966</xdr:rowOff>
    </xdr:from>
    <xdr:to>
      <xdr:col>81</xdr:col>
      <xdr:colOff>95250</xdr:colOff>
      <xdr:row>63</xdr:row>
      <xdr:rowOff>145566</xdr:rowOff>
    </xdr:to>
    <xdr:sp macro="" textlink="">
      <xdr:nvSpPr>
        <xdr:cNvPr id="342" name="楕円 341">
          <a:extLst>
            <a:ext uri="{FF2B5EF4-FFF2-40B4-BE49-F238E27FC236}">
              <a16:creationId xmlns:a16="http://schemas.microsoft.com/office/drawing/2014/main" id="{21214583-6058-4903-9303-4285A69C53FD}"/>
            </a:ext>
          </a:extLst>
        </xdr:cNvPr>
        <xdr:cNvSpPr/>
      </xdr:nvSpPr>
      <xdr:spPr>
        <a:xfrm>
          <a:off x="16967200" y="10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16043</xdr:rowOff>
    </xdr:from>
    <xdr:ext cx="762000" cy="259045"/>
    <xdr:sp macro="" textlink="">
      <xdr:nvSpPr>
        <xdr:cNvPr id="343" name="定員管理の状況該当値テキスト">
          <a:extLst>
            <a:ext uri="{FF2B5EF4-FFF2-40B4-BE49-F238E27FC236}">
              <a16:creationId xmlns:a16="http://schemas.microsoft.com/office/drawing/2014/main" id="{FA93230D-25B3-47B2-B2D2-E936920A532B}"/>
            </a:ext>
          </a:extLst>
        </xdr:cNvPr>
        <xdr:cNvSpPr txBox="1"/>
      </xdr:nvSpPr>
      <xdr:spPr>
        <a:xfrm>
          <a:off x="17106900" y="1081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38221</xdr:rowOff>
    </xdr:from>
    <xdr:to>
      <xdr:col>77</xdr:col>
      <xdr:colOff>95250</xdr:colOff>
      <xdr:row>63</xdr:row>
      <xdr:rowOff>139821</xdr:rowOff>
    </xdr:to>
    <xdr:sp macro="" textlink="">
      <xdr:nvSpPr>
        <xdr:cNvPr id="344" name="楕円 343">
          <a:extLst>
            <a:ext uri="{FF2B5EF4-FFF2-40B4-BE49-F238E27FC236}">
              <a16:creationId xmlns:a16="http://schemas.microsoft.com/office/drawing/2014/main" id="{D4DBD6F5-6DB5-40F1-8326-964EC5043CA9}"/>
            </a:ext>
          </a:extLst>
        </xdr:cNvPr>
        <xdr:cNvSpPr/>
      </xdr:nvSpPr>
      <xdr:spPr>
        <a:xfrm>
          <a:off x="16129000" y="108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124598</xdr:rowOff>
    </xdr:from>
    <xdr:ext cx="736600" cy="259045"/>
    <xdr:sp macro="" textlink="">
      <xdr:nvSpPr>
        <xdr:cNvPr id="345" name="テキスト ボックス 344">
          <a:extLst>
            <a:ext uri="{FF2B5EF4-FFF2-40B4-BE49-F238E27FC236}">
              <a16:creationId xmlns:a16="http://schemas.microsoft.com/office/drawing/2014/main" id="{9825CCE3-141F-421B-877A-4C747EE4FFD4}"/>
            </a:ext>
          </a:extLst>
        </xdr:cNvPr>
        <xdr:cNvSpPr txBox="1"/>
      </xdr:nvSpPr>
      <xdr:spPr>
        <a:xfrm>
          <a:off x="15798800" y="10925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23283</xdr:rowOff>
    </xdr:from>
    <xdr:to>
      <xdr:col>73</xdr:col>
      <xdr:colOff>44450</xdr:colOff>
      <xdr:row>63</xdr:row>
      <xdr:rowOff>124883</xdr:rowOff>
    </xdr:to>
    <xdr:sp macro="" textlink="">
      <xdr:nvSpPr>
        <xdr:cNvPr id="346" name="楕円 345">
          <a:extLst>
            <a:ext uri="{FF2B5EF4-FFF2-40B4-BE49-F238E27FC236}">
              <a16:creationId xmlns:a16="http://schemas.microsoft.com/office/drawing/2014/main" id="{ACAD1081-D6F2-4C14-B019-6D94A428BD3C}"/>
            </a:ext>
          </a:extLst>
        </xdr:cNvPr>
        <xdr:cNvSpPr/>
      </xdr:nvSpPr>
      <xdr:spPr>
        <a:xfrm>
          <a:off x="15240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109660</xdr:rowOff>
    </xdr:from>
    <xdr:ext cx="762000" cy="259045"/>
    <xdr:sp macro="" textlink="">
      <xdr:nvSpPr>
        <xdr:cNvPr id="347" name="テキスト ボックス 346">
          <a:extLst>
            <a:ext uri="{FF2B5EF4-FFF2-40B4-BE49-F238E27FC236}">
              <a16:creationId xmlns:a16="http://schemas.microsoft.com/office/drawing/2014/main" id="{94ECA44A-44D0-4BF2-8383-EB31B5394EEF}"/>
            </a:ext>
          </a:extLst>
        </xdr:cNvPr>
        <xdr:cNvSpPr txBox="1"/>
      </xdr:nvSpPr>
      <xdr:spPr>
        <a:xfrm>
          <a:off x="14909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8346</xdr:rowOff>
    </xdr:from>
    <xdr:to>
      <xdr:col>68</xdr:col>
      <xdr:colOff>203200</xdr:colOff>
      <xdr:row>63</xdr:row>
      <xdr:rowOff>109946</xdr:rowOff>
    </xdr:to>
    <xdr:sp macro="" textlink="">
      <xdr:nvSpPr>
        <xdr:cNvPr id="348" name="楕円 347">
          <a:extLst>
            <a:ext uri="{FF2B5EF4-FFF2-40B4-BE49-F238E27FC236}">
              <a16:creationId xmlns:a16="http://schemas.microsoft.com/office/drawing/2014/main" id="{B28091B8-C59F-4C26-BFAE-FB878F27E1BC}"/>
            </a:ext>
          </a:extLst>
        </xdr:cNvPr>
        <xdr:cNvSpPr/>
      </xdr:nvSpPr>
      <xdr:spPr>
        <a:xfrm>
          <a:off x="14351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94723</xdr:rowOff>
    </xdr:from>
    <xdr:ext cx="762000" cy="259045"/>
    <xdr:sp macro="" textlink="">
      <xdr:nvSpPr>
        <xdr:cNvPr id="349" name="テキスト ボックス 348">
          <a:extLst>
            <a:ext uri="{FF2B5EF4-FFF2-40B4-BE49-F238E27FC236}">
              <a16:creationId xmlns:a16="http://schemas.microsoft.com/office/drawing/2014/main" id="{B6BCA6E6-09E6-421B-B461-343A44128A8A}"/>
            </a:ext>
          </a:extLst>
        </xdr:cNvPr>
        <xdr:cNvSpPr txBox="1"/>
      </xdr:nvSpPr>
      <xdr:spPr>
        <a:xfrm>
          <a:off x="14020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156814</xdr:rowOff>
    </xdr:from>
    <xdr:to>
      <xdr:col>64</xdr:col>
      <xdr:colOff>152400</xdr:colOff>
      <xdr:row>63</xdr:row>
      <xdr:rowOff>86964</xdr:rowOff>
    </xdr:to>
    <xdr:sp macro="" textlink="">
      <xdr:nvSpPr>
        <xdr:cNvPr id="350" name="楕円 349">
          <a:extLst>
            <a:ext uri="{FF2B5EF4-FFF2-40B4-BE49-F238E27FC236}">
              <a16:creationId xmlns:a16="http://schemas.microsoft.com/office/drawing/2014/main" id="{42DA2E06-35C3-4429-A5E0-3F789A1292CF}"/>
            </a:ext>
          </a:extLst>
        </xdr:cNvPr>
        <xdr:cNvSpPr/>
      </xdr:nvSpPr>
      <xdr:spPr>
        <a:xfrm>
          <a:off x="13462000" y="107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71741</xdr:rowOff>
    </xdr:from>
    <xdr:ext cx="762000" cy="259045"/>
    <xdr:sp macro="" textlink="">
      <xdr:nvSpPr>
        <xdr:cNvPr id="351" name="テキスト ボックス 350">
          <a:extLst>
            <a:ext uri="{FF2B5EF4-FFF2-40B4-BE49-F238E27FC236}">
              <a16:creationId xmlns:a16="http://schemas.microsoft.com/office/drawing/2014/main" id="{C0FDB9BE-186E-43E8-A0BD-540BC716DAF3}"/>
            </a:ext>
          </a:extLst>
        </xdr:cNvPr>
        <xdr:cNvSpPr txBox="1"/>
      </xdr:nvSpPr>
      <xdr:spPr>
        <a:xfrm>
          <a:off x="13131800" y="108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83A58424-93A4-43C6-B48E-E246860C14A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221A2424-A1C5-4FD3-B4C0-EBEE0E633AF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A6B75249-4BAA-4DE1-8B80-6C974EA79AC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44AEF061-DC9B-4C9F-863E-72DECD0033D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DB27F50-4733-40FF-86EB-150722FDAC6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7DF255C8-0AB8-4B57-9597-388842EF73E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E2B17515-DEAE-487F-AE5A-87D43589BDA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7AC4DA5E-291D-475C-AC30-A1EB10F3C1B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3FFF7283-B333-4821-BFFB-44482EFAA96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F0644B53-0BD4-4D2A-91EC-1FE222F3B32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92C0DA36-90BA-4B57-A03D-377274EC6BB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54031FAE-A238-42C7-B5D5-CDEA514EA54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B5EE4B2A-B3AE-45DB-9951-CDE289A8C65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合併（平成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年）以降続いている大型建設事業の借入元金償還がピークにあるため、類似団体平均よりも高い比率が続いている。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前年度に比べて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ポイント減少したが、上下水道事業（元より法適用であった水道事業以外も令和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年度から全て法適用化）への繰出金の一部を出資金として支出したことにより準元利償還金が減少したことが原因となっている。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複数の大型普通建設事業が行われていることから、今後も公債費は高止まりの状況が続く。令和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年度からは緩やかに減少の見込みだが、現在進行中の大型普通建設事業を受けて、令和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年度以降には再度上昇が見込まれている。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地方債の発行抑制や計画的な施設整備等により将来負担比率の維持に努める。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C6959EDA-CD1B-458E-8BC9-3FE17485EB4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E4A48F32-37B1-41AE-BB57-25E83C5AD25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E522FA08-5721-4C91-842D-C6416616C40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1CBDD279-7A17-4C42-BC73-109A42A96D41}"/>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11F9AB2B-DBF5-4F03-B917-824AEADF636F}"/>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28F870A5-96DB-40E3-9368-7ADFE59B2618}"/>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FB773158-CBEE-415A-8866-8BAE9989FC8B}"/>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A67434F9-5D14-4ED8-8A7E-D66182894ED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9B26B59B-DCB4-482A-B117-55827C15B45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831DA101-C8F0-423F-9DC3-68F9AC35348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85B2FB3D-AD10-4132-83EB-1489C879CC9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E97E870C-A969-4D8A-9620-72A87B296E9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B8120AD5-7DDA-454A-B7DA-9311C52B2351}"/>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DC232C8B-8994-467B-9279-5C4C7C9C776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308D2FD4-A02B-4DCA-8CE5-41F61DC9566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7DC4D5B5-C34E-4E75-AC90-4A9C61111096}"/>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88AA5643-3F5C-4961-A904-E1010E1432A4}"/>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5A4EA8B1-93B4-43F5-B8E7-3A71E5B49B37}"/>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680B35C5-35C3-48CA-83DF-BE0A486F1A65}"/>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B56BF32-B4F8-4F20-A504-B17B8A399E58}"/>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17992</xdr:rowOff>
    </xdr:from>
    <xdr:to>
      <xdr:col>81</xdr:col>
      <xdr:colOff>44450</xdr:colOff>
      <xdr:row>37</xdr:row>
      <xdr:rowOff>34078</xdr:rowOff>
    </xdr:to>
    <xdr:cxnSp macro="">
      <xdr:nvCxnSpPr>
        <xdr:cNvPr id="385" name="直線コネクタ 384">
          <a:extLst>
            <a:ext uri="{FF2B5EF4-FFF2-40B4-BE49-F238E27FC236}">
              <a16:creationId xmlns:a16="http://schemas.microsoft.com/office/drawing/2014/main" id="{A7CC63F7-07B0-4A4A-AC93-178D925BEA24}"/>
            </a:ext>
          </a:extLst>
        </xdr:cNvPr>
        <xdr:cNvCxnSpPr/>
      </xdr:nvCxnSpPr>
      <xdr:spPr>
        <a:xfrm flipV="1">
          <a:off x="16179800" y="636164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FD13DB76-94CD-4D60-A9B1-9ECE9F2F6ED3}"/>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EE30DD4A-7CC5-4230-A476-A63F31DF4656}"/>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34078</xdr:rowOff>
    </xdr:from>
    <xdr:to>
      <xdr:col>77</xdr:col>
      <xdr:colOff>44450</xdr:colOff>
      <xdr:row>37</xdr:row>
      <xdr:rowOff>36089</xdr:rowOff>
    </xdr:to>
    <xdr:cxnSp macro="">
      <xdr:nvCxnSpPr>
        <xdr:cNvPr id="388" name="直線コネクタ 387">
          <a:extLst>
            <a:ext uri="{FF2B5EF4-FFF2-40B4-BE49-F238E27FC236}">
              <a16:creationId xmlns:a16="http://schemas.microsoft.com/office/drawing/2014/main" id="{3A00DBA3-4BC0-4C2F-9887-09F41B65FE24}"/>
            </a:ext>
          </a:extLst>
        </xdr:cNvPr>
        <xdr:cNvCxnSpPr/>
      </xdr:nvCxnSpPr>
      <xdr:spPr>
        <a:xfrm flipV="1">
          <a:off x="15290800" y="637772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E7D13483-51B0-4725-9F94-2F801C0B2799}"/>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5E617E4E-BC40-4772-84C5-96148EF4D5A2}"/>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32067</xdr:rowOff>
    </xdr:from>
    <xdr:to>
      <xdr:col>72</xdr:col>
      <xdr:colOff>203200</xdr:colOff>
      <xdr:row>37</xdr:row>
      <xdr:rowOff>36089</xdr:rowOff>
    </xdr:to>
    <xdr:cxnSp macro="">
      <xdr:nvCxnSpPr>
        <xdr:cNvPr id="391" name="直線コネクタ 390">
          <a:extLst>
            <a:ext uri="{FF2B5EF4-FFF2-40B4-BE49-F238E27FC236}">
              <a16:creationId xmlns:a16="http://schemas.microsoft.com/office/drawing/2014/main" id="{D3999FC2-9236-4A56-908A-5FB03AB890AA}"/>
            </a:ext>
          </a:extLst>
        </xdr:cNvPr>
        <xdr:cNvCxnSpPr/>
      </xdr:nvCxnSpPr>
      <xdr:spPr>
        <a:xfrm>
          <a:off x="14401800" y="637571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3A4AC8D6-150A-4045-907E-1906859E39B2}"/>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464BDD35-B99C-4A2F-B99C-F5D1D48183C7}"/>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17992</xdr:rowOff>
    </xdr:from>
    <xdr:to>
      <xdr:col>68</xdr:col>
      <xdr:colOff>152400</xdr:colOff>
      <xdr:row>37</xdr:row>
      <xdr:rowOff>32067</xdr:rowOff>
    </xdr:to>
    <xdr:cxnSp macro="">
      <xdr:nvCxnSpPr>
        <xdr:cNvPr id="394" name="直線コネクタ 393">
          <a:extLst>
            <a:ext uri="{FF2B5EF4-FFF2-40B4-BE49-F238E27FC236}">
              <a16:creationId xmlns:a16="http://schemas.microsoft.com/office/drawing/2014/main" id="{1D124407-7ADA-433C-9C12-00AE4B0FB75C}"/>
            </a:ext>
          </a:extLst>
        </xdr:cNvPr>
        <xdr:cNvCxnSpPr/>
      </xdr:nvCxnSpPr>
      <xdr:spPr>
        <a:xfrm>
          <a:off x="13512800" y="6361642"/>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8291F8C9-E114-424F-ACEE-A5B026D69F41}"/>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DD63D118-A222-4805-8C14-9B3624E4A653}"/>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C5413D25-FEB1-4604-BAB0-64DFDAB96A23}"/>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22ABDA29-FD39-44EE-8E81-5C533FF11201}"/>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C7D7050-95F4-4CFE-A6B0-AA5708F08F7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C9617AF-CE4A-42D0-B9A5-56D1EF52B54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5E53B37D-6C90-4173-814D-4187BAC8449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125ED9-1ACF-4A03-8711-9FF92EABBCA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DB3B6AF6-F2F5-41A5-A454-7A07C548D81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138642</xdr:rowOff>
    </xdr:from>
    <xdr:to>
      <xdr:col>81</xdr:col>
      <xdr:colOff>95250</xdr:colOff>
      <xdr:row>37</xdr:row>
      <xdr:rowOff>68792</xdr:rowOff>
    </xdr:to>
    <xdr:sp macro="" textlink="">
      <xdr:nvSpPr>
        <xdr:cNvPr id="404" name="楕円 403">
          <a:extLst>
            <a:ext uri="{FF2B5EF4-FFF2-40B4-BE49-F238E27FC236}">
              <a16:creationId xmlns:a16="http://schemas.microsoft.com/office/drawing/2014/main" id="{7C8AF625-40F7-4E09-8C26-9C7F6A5C6CDC}"/>
            </a:ext>
          </a:extLst>
        </xdr:cNvPr>
        <xdr:cNvSpPr/>
      </xdr:nvSpPr>
      <xdr:spPr>
        <a:xfrm>
          <a:off x="169672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110719</xdr:rowOff>
    </xdr:from>
    <xdr:ext cx="762000" cy="259045"/>
    <xdr:sp macro="" textlink="">
      <xdr:nvSpPr>
        <xdr:cNvPr id="405" name="公債費負担の状況該当値テキスト">
          <a:extLst>
            <a:ext uri="{FF2B5EF4-FFF2-40B4-BE49-F238E27FC236}">
              <a16:creationId xmlns:a16="http://schemas.microsoft.com/office/drawing/2014/main" id="{388D6EF7-56F1-44DD-9CCA-4AD41E6A2579}"/>
            </a:ext>
          </a:extLst>
        </xdr:cNvPr>
        <xdr:cNvSpPr txBox="1"/>
      </xdr:nvSpPr>
      <xdr:spPr>
        <a:xfrm>
          <a:off x="17106900" y="628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154728</xdr:rowOff>
    </xdr:from>
    <xdr:to>
      <xdr:col>77</xdr:col>
      <xdr:colOff>95250</xdr:colOff>
      <xdr:row>37</xdr:row>
      <xdr:rowOff>84878</xdr:rowOff>
    </xdr:to>
    <xdr:sp macro="" textlink="">
      <xdr:nvSpPr>
        <xdr:cNvPr id="406" name="楕円 405">
          <a:extLst>
            <a:ext uri="{FF2B5EF4-FFF2-40B4-BE49-F238E27FC236}">
              <a16:creationId xmlns:a16="http://schemas.microsoft.com/office/drawing/2014/main" id="{97A39F97-305D-47A4-A7B1-B1897F2A3CCD}"/>
            </a:ext>
          </a:extLst>
        </xdr:cNvPr>
        <xdr:cNvSpPr/>
      </xdr:nvSpPr>
      <xdr:spPr>
        <a:xfrm>
          <a:off x="16129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407" name="テキスト ボックス 406">
          <a:extLst>
            <a:ext uri="{FF2B5EF4-FFF2-40B4-BE49-F238E27FC236}">
              <a16:creationId xmlns:a16="http://schemas.microsoft.com/office/drawing/2014/main" id="{19B4658F-E26C-4281-B683-CA7FBDD81DF2}"/>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156739</xdr:rowOff>
    </xdr:from>
    <xdr:to>
      <xdr:col>73</xdr:col>
      <xdr:colOff>44450</xdr:colOff>
      <xdr:row>37</xdr:row>
      <xdr:rowOff>86889</xdr:rowOff>
    </xdr:to>
    <xdr:sp macro="" textlink="">
      <xdr:nvSpPr>
        <xdr:cNvPr id="408" name="楕円 407">
          <a:extLst>
            <a:ext uri="{FF2B5EF4-FFF2-40B4-BE49-F238E27FC236}">
              <a16:creationId xmlns:a16="http://schemas.microsoft.com/office/drawing/2014/main" id="{46592944-AB14-4A8D-B7F2-C4822FEB38BF}"/>
            </a:ext>
          </a:extLst>
        </xdr:cNvPr>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71666</xdr:rowOff>
    </xdr:from>
    <xdr:ext cx="762000" cy="259045"/>
    <xdr:sp macro="" textlink="">
      <xdr:nvSpPr>
        <xdr:cNvPr id="409" name="テキスト ボックス 408">
          <a:extLst>
            <a:ext uri="{FF2B5EF4-FFF2-40B4-BE49-F238E27FC236}">
              <a16:creationId xmlns:a16="http://schemas.microsoft.com/office/drawing/2014/main" id="{5F27F7F9-98A2-4F4F-BE2C-108EE8D1B0D0}"/>
            </a:ext>
          </a:extLst>
        </xdr:cNvPr>
        <xdr:cNvSpPr txBox="1"/>
      </xdr:nvSpPr>
      <xdr:spPr>
        <a:xfrm>
          <a:off x="14909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152717</xdr:rowOff>
    </xdr:from>
    <xdr:to>
      <xdr:col>68</xdr:col>
      <xdr:colOff>203200</xdr:colOff>
      <xdr:row>37</xdr:row>
      <xdr:rowOff>82867</xdr:rowOff>
    </xdr:to>
    <xdr:sp macro="" textlink="">
      <xdr:nvSpPr>
        <xdr:cNvPr id="410" name="楕円 409">
          <a:extLst>
            <a:ext uri="{FF2B5EF4-FFF2-40B4-BE49-F238E27FC236}">
              <a16:creationId xmlns:a16="http://schemas.microsoft.com/office/drawing/2014/main" id="{EF9E7A13-8D4E-4F1B-B23A-0EFA41E3E186}"/>
            </a:ext>
          </a:extLst>
        </xdr:cNvPr>
        <xdr:cNvSpPr/>
      </xdr:nvSpPr>
      <xdr:spPr>
        <a:xfrm>
          <a:off x="14351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67644</xdr:rowOff>
    </xdr:from>
    <xdr:ext cx="762000" cy="259045"/>
    <xdr:sp macro="" textlink="">
      <xdr:nvSpPr>
        <xdr:cNvPr id="411" name="テキスト ボックス 410">
          <a:extLst>
            <a:ext uri="{FF2B5EF4-FFF2-40B4-BE49-F238E27FC236}">
              <a16:creationId xmlns:a16="http://schemas.microsoft.com/office/drawing/2014/main" id="{817CE47E-CDE3-4800-B1BC-7A87EF259034}"/>
            </a:ext>
          </a:extLst>
        </xdr:cNvPr>
        <xdr:cNvSpPr txBox="1"/>
      </xdr:nvSpPr>
      <xdr:spPr>
        <a:xfrm>
          <a:off x="140208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138642</xdr:rowOff>
    </xdr:from>
    <xdr:to>
      <xdr:col>64</xdr:col>
      <xdr:colOff>152400</xdr:colOff>
      <xdr:row>37</xdr:row>
      <xdr:rowOff>68792</xdr:rowOff>
    </xdr:to>
    <xdr:sp macro="" textlink="">
      <xdr:nvSpPr>
        <xdr:cNvPr id="412" name="楕円 411">
          <a:extLst>
            <a:ext uri="{FF2B5EF4-FFF2-40B4-BE49-F238E27FC236}">
              <a16:creationId xmlns:a16="http://schemas.microsoft.com/office/drawing/2014/main" id="{3877F275-28F1-4E5D-9ABF-98661365336C}"/>
            </a:ext>
          </a:extLst>
        </xdr:cNvPr>
        <xdr:cNvSpPr/>
      </xdr:nvSpPr>
      <xdr:spPr>
        <a:xfrm>
          <a:off x="13462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78969</xdr:rowOff>
    </xdr:from>
    <xdr:ext cx="762000" cy="259045"/>
    <xdr:sp macro="" textlink="">
      <xdr:nvSpPr>
        <xdr:cNvPr id="413" name="テキスト ボックス 412">
          <a:extLst>
            <a:ext uri="{FF2B5EF4-FFF2-40B4-BE49-F238E27FC236}">
              <a16:creationId xmlns:a16="http://schemas.microsoft.com/office/drawing/2014/main" id="{006878A8-A4B7-495E-BE37-CD53287E52AB}"/>
            </a:ext>
          </a:extLst>
        </xdr:cNvPr>
        <xdr:cNvSpPr txBox="1"/>
      </xdr:nvSpPr>
      <xdr:spPr>
        <a:xfrm>
          <a:off x="13131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F58DA46A-EA40-4E9A-81DB-ACA93765011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7100735F-A45C-432B-A168-AF038BDBF6A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4FD903C-2612-454F-BD2A-1C208D9927B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A908BE26-6888-446F-B9BE-6C2116C63EE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CACA2940-0A04-4F87-8EBF-0FF3DABC1FA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40FAE6C8-84C5-42CE-8B7C-5D7FD91CF47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EFB862D4-398C-45CC-9987-96436A38BEA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ACC66BBC-A3C6-40AB-A0F2-99748C683B8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9FB1F-DDB8-47D7-9D6F-71C72D1EDE5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80C63F84-AAE5-482C-A832-F1D24E85A84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68E24AAC-182F-44DB-9958-904D98C2935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B1283AFD-0D17-4CEF-A867-B7C92F8D959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98ED5D3-7347-4D9F-87A7-6B6D1125479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基金残高があるため、引き続き充当可能財源等が将来負担額を上回っている状態。ただし、基金については、平成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年度から令和元年度決算においては財源不足により財政調整基金を取り崩しており、令和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年度の黒字については、収支ともに新型コロナウイルス感染症の影響が大きかったと言える。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地方債についても、新図書館建設事業や市民グラウンド改修事業等に係る償還開始や、今後予定している新美良布保育園建設事業やシェアオフィス建設事業等にかかる借入額も考慮しなくてはならない。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地方債の発行抑制や計画的な施設整備等により将来負担比率の維持に努める。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E69E5FB8-5A1B-4A99-9746-23DB8A3CEA3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4171E322-BDD3-4F2C-8DB0-2369B2F5D26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4A161C4A-982C-48B5-8D60-4DD84B6693B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23302287-C255-444F-B8AD-7F773725B3CB}"/>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6ED4CB3E-7087-4837-9992-5A62D33E6AF2}"/>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5A63E584-6CB3-4456-9575-FF627DC3BD5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3E714B93-FC56-4B0C-B5F5-8A23E5B0A55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39DA9BEF-BF0D-4B73-B37B-C21B6BA8045D}"/>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3D2772CF-BBBD-4C38-8BF0-814430F0EECA}"/>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235F03F6-F396-4D79-A2B6-35340E01B93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68C5062B-01A9-467B-9AC3-D557DB95BF7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E10A05F5-1EC4-46CB-96F8-35880F8C21E1}"/>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B247FED0-5234-4985-9BA9-1E9DD54F7AE3}"/>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726A0E55-DEB5-4091-9436-611DB129897E}"/>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534AE617-B34B-4EED-8BC9-3EDA3AFF8DF8}"/>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282C3553-2DBD-4644-A2E4-CFA38C6A1A95}"/>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299F883C-AD38-45C9-AE7E-7058A1D2645A}"/>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3A628954-A975-4A80-8BE6-905E121D4C87}"/>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1EBC59B0-04C7-4343-B4AF-975543CD92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53E3E822-4377-4ABA-BCF5-BC94087CF05D}"/>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103FFA11-3A26-40F4-B699-D14D7859D485}"/>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B7EAAE27-B09C-4B7B-9049-BDEE2771831B}"/>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a16="http://schemas.microsoft.com/office/drawing/2014/main" id="{4C5CAAA0-BAFB-4746-8922-D9F687D4DF24}"/>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a:extLst>
            <a:ext uri="{FF2B5EF4-FFF2-40B4-BE49-F238E27FC236}">
              <a16:creationId xmlns:a16="http://schemas.microsoft.com/office/drawing/2014/main" id="{7BD6E282-199B-4CE1-96E0-48BEAC820FD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a16="http://schemas.microsoft.com/office/drawing/2014/main" id="{308B6A72-2E5F-4327-ABCF-CC2871BBA502}"/>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a16="http://schemas.microsoft.com/office/drawing/2014/main" id="{391F9C57-E912-4D52-A6A4-E142D7BC28A3}"/>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DF0BC8DA-C09D-4A41-B611-DE29E20C30B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53221E8-6A1D-4478-A40A-9D60454FAF3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C5D08018-D695-4576-A740-02AB3F25A38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4AB4FE4-A78F-451E-A4C7-7E721416232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8652947-A2C5-4F16-AA56-6CCA4ABE18F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25,381
25,000
537.86
19,868,767
19,482,974
266,012
10,109,390
14,996,272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副市長の不在及び議員定数の減により決算額は減少したが、経常収支比率は昨年と比較して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ポイント増加し、類似団体との差は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ラスパイレス指数は類似団体平均よりも低いため、広い行政面積に対応する職員配置や保育所の運営を直営で行っていることによる職員数の多さが要因となっている。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20320</xdr:rowOff>
    </xdr:from>
    <xdr:to>
      <xdr:col>24</xdr:col>
      <xdr:colOff>25400</xdr:colOff>
      <xdr:row>40</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78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20320</xdr:rowOff>
    </xdr:from>
    <xdr:to>
      <xdr:col>19</xdr:col>
      <xdr:colOff>187325</xdr:colOff>
      <xdr:row>40</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78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40</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573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38</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3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22860</xdr:rowOff>
    </xdr:from>
    <xdr:to>
      <xdr:col>24</xdr:col>
      <xdr:colOff>76200</xdr:colOff>
      <xdr:row>40</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102887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140970</xdr:rowOff>
    </xdr:from>
    <xdr:to>
      <xdr:col>20</xdr:col>
      <xdr:colOff>38100</xdr:colOff>
      <xdr:row>40</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68580</xdr:rowOff>
    </xdr:from>
    <xdr:to>
      <xdr:col>15</xdr:col>
      <xdr:colOff>149225</xdr:colOff>
      <xdr:row>40</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ポイント増加したのは、各種計画の策定や制度見直しによる例規整備等の委託料及びコロナ下における指定管理料の増加等が原因となっている。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物件費の縮減については今後も継続して改善を図るが、自治体が対応する業務は増加の傾向にあり、必然的に経費が増額している。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135164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191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19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19</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84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78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ポイント増加し、類似団体も増加の傾向となっている。増加の要因は歳入経常一般財源の減によるもので、扶助費そのものは生活保護世帯数減等により減少している。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37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57</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758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95250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（維持補修費と繰出金）</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ポイント減少し、類似団体と近似値となり、県内平均と　同値となった。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原因は繰出金の減によるもので、簡易水道事業会計と下水道事業会計の法適用企業化に伴う繰出金から補助費等と出資金への移行によるものとなっている。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129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43180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1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58420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8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142240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0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33037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引き続き類似団体平均を下回っているが、前年度と比べ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理由として、簡易水道事業会計と下水道事業会計の法適用企業化に伴う補助金及び負担金の開始（繰出金からの移行）が挙げられる。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今後も各種団体等への補助交付金、緊急性や必要性が低い補助金等については見直しや廃止を含め検討する。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248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56134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248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56134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51562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52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ポイント増加し、類似団体平均より高い状況が続いている。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合併後に実施した大型事業の元金償還が主な原因となっているが、今後は償還が完了する事業もある一方、大規模な建設事業が複数予定されているため、一時的に減少しても再度上昇し、高止まりとなる状況が予想され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18415</xdr:rowOff>
    </xdr:from>
    <xdr:to>
      <xdr:col>24</xdr:col>
      <xdr:colOff>25400</xdr:colOff>
      <xdr:row>75</xdr:row>
      <xdr:rowOff>37465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771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18415</xdr:rowOff>
    </xdr:from>
    <xdr:to>
      <xdr:col>19</xdr:col>
      <xdr:colOff>187325</xdr:colOff>
      <xdr:row>75</xdr:row>
      <xdr:rowOff>67945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771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67945</xdr:rowOff>
    </xdr:from>
    <xdr:to>
      <xdr:col>15</xdr:col>
      <xdr:colOff>98425</xdr:colOff>
      <xdr:row>75</xdr:row>
      <xdr:rowOff>88900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266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90805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47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158115</xdr:rowOff>
    </xdr:from>
    <xdr:to>
      <xdr:col>24</xdr:col>
      <xdr:colOff>76200</xdr:colOff>
      <xdr:row>75</xdr:row>
      <xdr:rowOff>88265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130192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1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139065</xdr:rowOff>
    </xdr:from>
    <xdr:to>
      <xdr:col>20</xdr:col>
      <xdr:colOff>38100</xdr:colOff>
      <xdr:row>75</xdr:row>
      <xdr:rowOff>69215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53992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1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17145</xdr:rowOff>
    </xdr:from>
    <xdr:to>
      <xdr:col>15</xdr:col>
      <xdr:colOff>149225</xdr:colOff>
      <xdr:row>75</xdr:row>
      <xdr:rowOff>118745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103522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124477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40005</xdr:rowOff>
    </xdr:from>
    <xdr:to>
      <xdr:col>6</xdr:col>
      <xdr:colOff>171450</xdr:colOff>
      <xdr:row>75</xdr:row>
      <xdr:rowOff>141605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126382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今後も各分析欄に記載した取組を実施し、改善を目指す。</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37846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800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156718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80061"/>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30987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583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53848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040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109812</xdr:rowOff>
    </xdr:from>
    <xdr:to>
      <xdr:col>29</xdr:col>
      <xdr:colOff>127000</xdr:colOff>
      <xdr:row>15</xdr:row>
      <xdr:rowOff>119935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29187"/>
          <a:ext cx="647700" cy="10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109812</xdr:rowOff>
    </xdr:from>
    <xdr:to>
      <xdr:col>26</xdr:col>
      <xdr:colOff>50800</xdr:colOff>
      <xdr:row>15</xdr:row>
      <xdr:rowOff>155259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29187"/>
          <a:ext cx="698500" cy="45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155259</xdr:rowOff>
    </xdr:from>
    <xdr:to>
      <xdr:col>22</xdr:col>
      <xdr:colOff>114300</xdr:colOff>
      <xdr:row>16</xdr:row>
      <xdr:rowOff>128785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74634"/>
          <a:ext cx="698500" cy="14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128785</xdr:rowOff>
    </xdr:from>
    <xdr:to>
      <xdr:col>18</xdr:col>
      <xdr:colOff>177800</xdr:colOff>
      <xdr:row>16</xdr:row>
      <xdr:rowOff>156000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19610"/>
          <a:ext cx="698500" cy="2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69135</xdr:rowOff>
    </xdr:from>
    <xdr:to>
      <xdr:col>29</xdr:col>
      <xdr:colOff>177800</xdr:colOff>
      <xdr:row>15</xdr:row>
      <xdr:rowOff>170735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8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85662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3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59012</xdr:rowOff>
    </xdr:from>
    <xdr:to>
      <xdr:col>26</xdr:col>
      <xdr:colOff>101600</xdr:colOff>
      <xdr:row>15</xdr:row>
      <xdr:rowOff>160612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7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170789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47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104459</xdr:rowOff>
    </xdr:from>
    <xdr:to>
      <xdr:col>22</xdr:col>
      <xdr:colOff>165100</xdr:colOff>
      <xdr:row>16</xdr:row>
      <xdr:rowOff>34609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2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44786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9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77985</xdr:rowOff>
    </xdr:from>
    <xdr:to>
      <xdr:col>19</xdr:col>
      <xdr:colOff>38100</xdr:colOff>
      <xdr:row>17</xdr:row>
      <xdr:rowOff>8135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6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18312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3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105200</xdr:rowOff>
    </xdr:from>
    <xdr:to>
      <xdr:col>15</xdr:col>
      <xdr:colOff>101600</xdr:colOff>
      <xdr:row>17</xdr:row>
      <xdr:rowOff>35350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9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45527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313165</xdr:rowOff>
    </xdr:from>
    <xdr:to>
      <xdr:col>29</xdr:col>
      <xdr:colOff>127000</xdr:colOff>
      <xdr:row>37</xdr:row>
      <xdr:rowOff>330191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37865"/>
          <a:ext cx="647700" cy="17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312684</xdr:rowOff>
    </xdr:from>
    <xdr:to>
      <xdr:col>26</xdr:col>
      <xdr:colOff>50800</xdr:colOff>
      <xdr:row>37</xdr:row>
      <xdr:rowOff>313165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37384"/>
          <a:ext cx="698500" cy="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312220</xdr:rowOff>
    </xdr:from>
    <xdr:to>
      <xdr:col>22</xdr:col>
      <xdr:colOff>114300</xdr:colOff>
      <xdr:row>37</xdr:row>
      <xdr:rowOff>312684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36920"/>
          <a:ext cx="698500" cy="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312220</xdr:rowOff>
    </xdr:from>
    <xdr:to>
      <xdr:col>18</xdr:col>
      <xdr:colOff>177800</xdr:colOff>
      <xdr:row>37</xdr:row>
      <xdr:rowOff>323665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36920"/>
          <a:ext cx="698500" cy="11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279391</xdr:rowOff>
    </xdr:from>
    <xdr:to>
      <xdr:col>29</xdr:col>
      <xdr:colOff>177800</xdr:colOff>
      <xdr:row>38</xdr:row>
      <xdr:rowOff>38091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0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251468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7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262365</xdr:rowOff>
    </xdr:from>
    <xdr:to>
      <xdr:col>26</xdr:col>
      <xdr:colOff>101600</xdr:colOff>
      <xdr:row>38</xdr:row>
      <xdr:rowOff>21065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8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31242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5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261884</xdr:rowOff>
    </xdr:from>
    <xdr:to>
      <xdr:col>22</xdr:col>
      <xdr:colOff>165100</xdr:colOff>
      <xdr:row>38</xdr:row>
      <xdr:rowOff>20584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86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30761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5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261420</xdr:rowOff>
    </xdr:from>
    <xdr:to>
      <xdr:col>19</xdr:col>
      <xdr:colOff>38100</xdr:colOff>
      <xdr:row>38</xdr:row>
      <xdr:rowOff>20120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8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30297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272865</xdr:rowOff>
    </xdr:from>
    <xdr:to>
      <xdr:col>15</xdr:col>
      <xdr:colOff>101600</xdr:colOff>
      <xdr:row>38</xdr:row>
      <xdr:rowOff>31565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9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41742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25,381
25,000
537.86
19,868,767
19,482,974
266,012
10,109,390
14,996,272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42659</xdr:rowOff>
    </xdr:from>
    <xdr:to>
      <xdr:col>24</xdr:col>
      <xdr:colOff>63500</xdr:colOff>
      <xdr:row>33</xdr:row>
      <xdr:rowOff>72580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00509"/>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42659</xdr:rowOff>
    </xdr:from>
    <xdr:to>
      <xdr:col>19</xdr:col>
      <xdr:colOff>177800</xdr:colOff>
      <xdr:row>33</xdr:row>
      <xdr:rowOff>94209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00509"/>
          <a:ext cx="8890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94209</xdr:rowOff>
    </xdr:from>
    <xdr:to>
      <xdr:col>15</xdr:col>
      <xdr:colOff>50800</xdr:colOff>
      <xdr:row>34</xdr:row>
      <xdr:rowOff>170815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52059"/>
          <a:ext cx="889000" cy="2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170815</xdr:rowOff>
    </xdr:from>
    <xdr:to>
      <xdr:col>10</xdr:col>
      <xdr:colOff>114300</xdr:colOff>
      <xdr:row>35</xdr:row>
      <xdr:rowOff>34277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00115"/>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21780</xdr:rowOff>
    </xdr:from>
    <xdr:to>
      <xdr:col>24</xdr:col>
      <xdr:colOff>114300</xdr:colOff>
      <xdr:row>33</xdr:row>
      <xdr:rowOff>123380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44657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163309</xdr:rowOff>
    </xdr:from>
    <xdr:to>
      <xdr:col>20</xdr:col>
      <xdr:colOff>38100</xdr:colOff>
      <xdr:row>33</xdr:row>
      <xdr:rowOff>93459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109986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2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43409</xdr:rowOff>
    </xdr:from>
    <xdr:to>
      <xdr:col>15</xdr:col>
      <xdr:colOff>101600</xdr:colOff>
      <xdr:row>33</xdr:row>
      <xdr:rowOff>145009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0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161536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7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120015</xdr:rowOff>
    </xdr:from>
    <xdr:to>
      <xdr:col>10</xdr:col>
      <xdr:colOff>165100</xdr:colOff>
      <xdr:row>35</xdr:row>
      <xdr:rowOff>50165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66692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2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154927</xdr:rowOff>
    </xdr:from>
    <xdr:to>
      <xdr:col>6</xdr:col>
      <xdr:colOff>38100</xdr:colOff>
      <xdr:row>35</xdr:row>
      <xdr:rowOff>85077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8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101604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5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22855</xdr:rowOff>
    </xdr:from>
    <xdr:to>
      <xdr:col>24</xdr:col>
      <xdr:colOff>63500</xdr:colOff>
      <xdr:row>58</xdr:row>
      <xdr:rowOff>35333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66955"/>
          <a:ext cx="8382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33136</xdr:rowOff>
    </xdr:from>
    <xdr:to>
      <xdr:col>19</xdr:col>
      <xdr:colOff>177800</xdr:colOff>
      <xdr:row>58</xdr:row>
      <xdr:rowOff>35333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77236"/>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17399</xdr:rowOff>
    </xdr:from>
    <xdr:to>
      <xdr:col>15</xdr:col>
      <xdr:colOff>50800</xdr:colOff>
      <xdr:row>58</xdr:row>
      <xdr:rowOff>33136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61499"/>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17399</xdr:rowOff>
    </xdr:from>
    <xdr:to>
      <xdr:col>10</xdr:col>
      <xdr:colOff>114300</xdr:colOff>
      <xdr:row>58</xdr:row>
      <xdr:rowOff>22413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61499"/>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143505</xdr:rowOff>
    </xdr:from>
    <xdr:to>
      <xdr:col>24</xdr:col>
      <xdr:colOff>114300</xdr:colOff>
      <xdr:row>58</xdr:row>
      <xdr:rowOff>73655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155983</xdr:rowOff>
    </xdr:from>
    <xdr:to>
      <xdr:col>20</xdr:col>
      <xdr:colOff>38100</xdr:colOff>
      <xdr:row>58</xdr:row>
      <xdr:rowOff>86133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77260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2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153786</xdr:rowOff>
    </xdr:from>
    <xdr:to>
      <xdr:col>15</xdr:col>
      <xdr:colOff>101600</xdr:colOff>
      <xdr:row>58</xdr:row>
      <xdr:rowOff>83936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100463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138049</xdr:rowOff>
    </xdr:from>
    <xdr:to>
      <xdr:col>10</xdr:col>
      <xdr:colOff>165100</xdr:colOff>
      <xdr:row>58</xdr:row>
      <xdr:rowOff>68199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84726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8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143063</xdr:rowOff>
    </xdr:from>
    <xdr:to>
      <xdr:col>6</xdr:col>
      <xdr:colOff>38100</xdr:colOff>
      <xdr:row>58</xdr:row>
      <xdr:rowOff>73213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89740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9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109493</xdr:rowOff>
    </xdr:from>
    <xdr:to>
      <xdr:col>24</xdr:col>
      <xdr:colOff>63500</xdr:colOff>
      <xdr:row>78</xdr:row>
      <xdr:rowOff>124138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82593"/>
          <a:ext cx="838200" cy="1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105116</xdr:rowOff>
    </xdr:from>
    <xdr:to>
      <xdr:col>19</xdr:col>
      <xdr:colOff>177800</xdr:colOff>
      <xdr:row>78</xdr:row>
      <xdr:rowOff>109493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78216"/>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105116</xdr:rowOff>
    </xdr:from>
    <xdr:to>
      <xdr:col>15</xdr:col>
      <xdr:colOff>50800</xdr:colOff>
      <xdr:row>78</xdr:row>
      <xdr:rowOff>110063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78216"/>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1136</xdr:rowOff>
    </xdr:from>
    <xdr:to>
      <xdr:col>10</xdr:col>
      <xdr:colOff>114300</xdr:colOff>
      <xdr:row>78</xdr:row>
      <xdr:rowOff>110063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74236"/>
          <a:ext cx="889000" cy="10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73338</xdr:rowOff>
    </xdr:from>
    <xdr:to>
      <xdr:col>24</xdr:col>
      <xdr:colOff>114300</xdr:colOff>
      <xdr:row>79</xdr:row>
      <xdr:rowOff>3488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51765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58693</xdr:rowOff>
    </xdr:from>
    <xdr:to>
      <xdr:col>20</xdr:col>
      <xdr:colOff>38100</xdr:colOff>
      <xdr:row>78</xdr:row>
      <xdr:rowOff>160293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3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151420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54316</xdr:rowOff>
    </xdr:from>
    <xdr:to>
      <xdr:col>15</xdr:col>
      <xdr:colOff>101600</xdr:colOff>
      <xdr:row>78</xdr:row>
      <xdr:rowOff>155916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993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20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59263</xdr:rowOff>
    </xdr:from>
    <xdr:to>
      <xdr:col>10</xdr:col>
      <xdr:colOff>165100</xdr:colOff>
      <xdr:row>78</xdr:row>
      <xdr:rowOff>160863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5940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20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121786</xdr:rowOff>
    </xdr:from>
    <xdr:to>
      <xdr:col>6</xdr:col>
      <xdr:colOff>38100</xdr:colOff>
      <xdr:row>78</xdr:row>
      <xdr:rowOff>51936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68463</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9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65252</xdr:rowOff>
    </xdr:from>
    <xdr:to>
      <xdr:col>24</xdr:col>
      <xdr:colOff>63500</xdr:colOff>
      <xdr:row>96</xdr:row>
      <xdr:rowOff>101938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24452"/>
          <a:ext cx="8382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65252</xdr:rowOff>
    </xdr:from>
    <xdr:to>
      <xdr:col>19</xdr:col>
      <xdr:colOff>177800</xdr:colOff>
      <xdr:row>98</xdr:row>
      <xdr:rowOff>9736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24452"/>
          <a:ext cx="889000" cy="2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88069</xdr:rowOff>
    </xdr:from>
    <xdr:to>
      <xdr:col>15</xdr:col>
      <xdr:colOff>50800</xdr:colOff>
      <xdr:row>98</xdr:row>
      <xdr:rowOff>9736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18719"/>
          <a:ext cx="889000" cy="9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88069</xdr:rowOff>
    </xdr:from>
    <xdr:to>
      <xdr:col>10</xdr:col>
      <xdr:colOff>114300</xdr:colOff>
      <xdr:row>97</xdr:row>
      <xdr:rowOff>111506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18719"/>
          <a:ext cx="889000" cy="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51138</xdr:rowOff>
    </xdr:from>
    <xdr:to>
      <xdr:col>24</xdr:col>
      <xdr:colOff>114300</xdr:colOff>
      <xdr:row>96</xdr:row>
      <xdr:rowOff>152738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29565</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8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14452</xdr:rowOff>
    </xdr:from>
    <xdr:to>
      <xdr:col>20</xdr:col>
      <xdr:colOff>38100</xdr:colOff>
      <xdr:row>96</xdr:row>
      <xdr:rowOff>116052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107179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6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130386</xdr:rowOff>
    </xdr:from>
    <xdr:to>
      <xdr:col>15</xdr:col>
      <xdr:colOff>101600</xdr:colOff>
      <xdr:row>98</xdr:row>
      <xdr:rowOff>60536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51663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37269</xdr:rowOff>
    </xdr:from>
    <xdr:to>
      <xdr:col>10</xdr:col>
      <xdr:colOff>165100</xdr:colOff>
      <xdr:row>97</xdr:row>
      <xdr:rowOff>138869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129996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60706</xdr:rowOff>
    </xdr:from>
    <xdr:to>
      <xdr:col>6</xdr:col>
      <xdr:colOff>38100</xdr:colOff>
      <xdr:row>97</xdr:row>
      <xdr:rowOff>162306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153433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155986</xdr:rowOff>
    </xdr:from>
    <xdr:to>
      <xdr:col>55</xdr:col>
      <xdr:colOff>0</xdr:colOff>
      <xdr:row>38</xdr:row>
      <xdr:rowOff>27314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99636"/>
          <a:ext cx="838200" cy="4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112568</xdr:rowOff>
    </xdr:from>
    <xdr:to>
      <xdr:col>50</xdr:col>
      <xdr:colOff>114300</xdr:colOff>
      <xdr:row>38</xdr:row>
      <xdr:rowOff>27314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84768"/>
          <a:ext cx="889000" cy="25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112568</xdr:rowOff>
    </xdr:from>
    <xdr:to>
      <xdr:col>45</xdr:col>
      <xdr:colOff>177800</xdr:colOff>
      <xdr:row>38</xdr:row>
      <xdr:rowOff>121651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84768"/>
          <a:ext cx="889000" cy="3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121651</xdr:rowOff>
    </xdr:from>
    <xdr:to>
      <xdr:col>41</xdr:col>
      <xdr:colOff>50800</xdr:colOff>
      <xdr:row>38</xdr:row>
      <xdr:rowOff>133207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36751"/>
          <a:ext cx="889000" cy="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105186</xdr:rowOff>
    </xdr:from>
    <xdr:to>
      <xdr:col>55</xdr:col>
      <xdr:colOff>50800</xdr:colOff>
      <xdr:row>38</xdr:row>
      <xdr:rowOff>35336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83613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2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147964</xdr:rowOff>
    </xdr:from>
    <xdr:to>
      <xdr:col>50</xdr:col>
      <xdr:colOff>165100</xdr:colOff>
      <xdr:row>38</xdr:row>
      <xdr:rowOff>78114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69241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8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61768</xdr:rowOff>
    </xdr:from>
    <xdr:to>
      <xdr:col>46</xdr:col>
      <xdr:colOff>38100</xdr:colOff>
      <xdr:row>36</xdr:row>
      <xdr:rowOff>163368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154495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32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70851</xdr:rowOff>
    </xdr:from>
    <xdr:to>
      <xdr:col>41</xdr:col>
      <xdr:colOff>101600</xdr:colOff>
      <xdr:row>39</xdr:row>
      <xdr:rowOff>1001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163578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7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82407</xdr:rowOff>
    </xdr:from>
    <xdr:to>
      <xdr:col>36</xdr:col>
      <xdr:colOff>165100</xdr:colOff>
      <xdr:row>39</xdr:row>
      <xdr:rowOff>12557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3684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9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66466</xdr:rowOff>
    </xdr:from>
    <xdr:to>
      <xdr:col>55</xdr:col>
      <xdr:colOff>0</xdr:colOff>
      <xdr:row>57</xdr:row>
      <xdr:rowOff>140040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839116"/>
          <a:ext cx="838200" cy="7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140040</xdr:rowOff>
    </xdr:from>
    <xdr:to>
      <xdr:col>50</xdr:col>
      <xdr:colOff>114300</xdr:colOff>
      <xdr:row>58</xdr:row>
      <xdr:rowOff>25328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912690"/>
          <a:ext cx="889000" cy="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25328</xdr:rowOff>
    </xdr:from>
    <xdr:to>
      <xdr:col>45</xdr:col>
      <xdr:colOff>177800</xdr:colOff>
      <xdr:row>58</xdr:row>
      <xdr:rowOff>41640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69428"/>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65780</xdr:rowOff>
    </xdr:from>
    <xdr:to>
      <xdr:col>41</xdr:col>
      <xdr:colOff>50800</xdr:colOff>
      <xdr:row>58</xdr:row>
      <xdr:rowOff>41640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838430"/>
          <a:ext cx="889000" cy="14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15666</xdr:rowOff>
    </xdr:from>
    <xdr:to>
      <xdr:col>55</xdr:col>
      <xdr:colOff>50800</xdr:colOff>
      <xdr:row>57</xdr:row>
      <xdr:rowOff>117266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38543</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3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89240</xdr:rowOff>
    </xdr:from>
    <xdr:to>
      <xdr:col>50</xdr:col>
      <xdr:colOff>165100</xdr:colOff>
      <xdr:row>58</xdr:row>
      <xdr:rowOff>19390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10517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5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145978</xdr:rowOff>
    </xdr:from>
    <xdr:to>
      <xdr:col>46</xdr:col>
      <xdr:colOff>38100</xdr:colOff>
      <xdr:row>58</xdr:row>
      <xdr:rowOff>76128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67255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162290</xdr:rowOff>
    </xdr:from>
    <xdr:to>
      <xdr:col>41</xdr:col>
      <xdr:colOff>101600</xdr:colOff>
      <xdr:row>58</xdr:row>
      <xdr:rowOff>92440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83567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14980</xdr:rowOff>
    </xdr:from>
    <xdr:to>
      <xdr:col>36</xdr:col>
      <xdr:colOff>165100</xdr:colOff>
      <xdr:row>57</xdr:row>
      <xdr:rowOff>116580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133107</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56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75578</xdr:rowOff>
    </xdr:from>
    <xdr:to>
      <xdr:col>55</xdr:col>
      <xdr:colOff>0</xdr:colOff>
      <xdr:row>79</xdr:row>
      <xdr:rowOff>7201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48678"/>
          <a:ext cx="838200" cy="1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110592</xdr:rowOff>
    </xdr:from>
    <xdr:to>
      <xdr:col>50</xdr:col>
      <xdr:colOff>114300</xdr:colOff>
      <xdr:row>79</xdr:row>
      <xdr:rowOff>7201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83692"/>
          <a:ext cx="889000" cy="6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110592</xdr:rowOff>
    </xdr:from>
    <xdr:to>
      <xdr:col>45</xdr:col>
      <xdr:colOff>177800</xdr:colOff>
      <xdr:row>78</xdr:row>
      <xdr:rowOff>148653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83692"/>
          <a:ext cx="8890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148653</xdr:rowOff>
    </xdr:from>
    <xdr:to>
      <xdr:col>41</xdr:col>
      <xdr:colOff>50800</xdr:colOff>
      <xdr:row>79</xdr:row>
      <xdr:rowOff>2197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521753"/>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24778</xdr:rowOff>
    </xdr:from>
    <xdr:to>
      <xdr:col>55</xdr:col>
      <xdr:colOff>50800</xdr:colOff>
      <xdr:row>78</xdr:row>
      <xdr:rowOff>126378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3205</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127851</xdr:rowOff>
    </xdr:from>
    <xdr:to>
      <xdr:col>50</xdr:col>
      <xdr:colOff>165100</xdr:colOff>
      <xdr:row>79</xdr:row>
      <xdr:rowOff>58001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49128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9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59792</xdr:rowOff>
    </xdr:from>
    <xdr:to>
      <xdr:col>46</xdr:col>
      <xdr:colOff>38100</xdr:colOff>
      <xdr:row>78</xdr:row>
      <xdr:rowOff>161392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152519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2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97853</xdr:rowOff>
    </xdr:from>
    <xdr:to>
      <xdr:col>41</xdr:col>
      <xdr:colOff>101600</xdr:colOff>
      <xdr:row>79</xdr:row>
      <xdr:rowOff>28003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19130</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122847</xdr:rowOff>
    </xdr:from>
    <xdr:to>
      <xdr:col>36</xdr:col>
      <xdr:colOff>165100</xdr:colOff>
      <xdr:row>79</xdr:row>
      <xdr:rowOff>52997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44124</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8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151225</xdr:rowOff>
    </xdr:from>
    <xdr:to>
      <xdr:col>55</xdr:col>
      <xdr:colOff>0</xdr:colOff>
      <xdr:row>98</xdr:row>
      <xdr:rowOff>86485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781875"/>
          <a:ext cx="838200" cy="10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86485</xdr:rowOff>
    </xdr:from>
    <xdr:to>
      <xdr:col>50</xdr:col>
      <xdr:colOff>114300</xdr:colOff>
      <xdr:row>98</xdr:row>
      <xdr:rowOff>97655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888585"/>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97655</xdr:rowOff>
    </xdr:from>
    <xdr:to>
      <xdr:col>45</xdr:col>
      <xdr:colOff>177800</xdr:colOff>
      <xdr:row>98</xdr:row>
      <xdr:rowOff>153149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99755"/>
          <a:ext cx="889000" cy="5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6987</xdr:rowOff>
    </xdr:from>
    <xdr:to>
      <xdr:col>41</xdr:col>
      <xdr:colOff>50800</xdr:colOff>
      <xdr:row>98</xdr:row>
      <xdr:rowOff>153149</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809087"/>
          <a:ext cx="889000" cy="14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100425</xdr:rowOff>
    </xdr:from>
    <xdr:to>
      <xdr:col>55</xdr:col>
      <xdr:colOff>50800</xdr:colOff>
      <xdr:row>98</xdr:row>
      <xdr:rowOff>30575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123302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8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35685</xdr:rowOff>
    </xdr:from>
    <xdr:to>
      <xdr:col>50</xdr:col>
      <xdr:colOff>165100</xdr:colOff>
      <xdr:row>98</xdr:row>
      <xdr:rowOff>137285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153812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1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46855</xdr:rowOff>
    </xdr:from>
    <xdr:to>
      <xdr:col>46</xdr:col>
      <xdr:colOff>38100</xdr:colOff>
      <xdr:row>98</xdr:row>
      <xdr:rowOff>148455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4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164982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62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102349</xdr:rowOff>
    </xdr:from>
    <xdr:to>
      <xdr:col>41</xdr:col>
      <xdr:colOff>101600</xdr:colOff>
      <xdr:row>99</xdr:row>
      <xdr:rowOff>32499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23626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9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127637</xdr:rowOff>
    </xdr:from>
    <xdr:to>
      <xdr:col>36</xdr:col>
      <xdr:colOff>165100</xdr:colOff>
      <xdr:row>98</xdr:row>
      <xdr:rowOff>57787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5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74314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3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13317</xdr:rowOff>
    </xdr:from>
    <xdr:to>
      <xdr:col>85</xdr:col>
      <xdr:colOff>127000</xdr:colOff>
      <xdr:row>38</xdr:row>
      <xdr:rowOff>72263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356967"/>
          <a:ext cx="838200" cy="23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135765</xdr:rowOff>
    </xdr:from>
    <xdr:to>
      <xdr:col>81</xdr:col>
      <xdr:colOff>50800</xdr:colOff>
      <xdr:row>37</xdr:row>
      <xdr:rowOff>13317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307965"/>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50350</xdr:rowOff>
    </xdr:from>
    <xdr:to>
      <xdr:col>76</xdr:col>
      <xdr:colOff>114300</xdr:colOff>
      <xdr:row>36</xdr:row>
      <xdr:rowOff>135765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222550"/>
          <a:ext cx="889000" cy="8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50350</xdr:rowOff>
    </xdr:from>
    <xdr:to>
      <xdr:col>71</xdr:col>
      <xdr:colOff>177800</xdr:colOff>
      <xdr:row>37</xdr:row>
      <xdr:rowOff>154575</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222550"/>
          <a:ext cx="889000" cy="27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21463</xdr:rowOff>
    </xdr:from>
    <xdr:to>
      <xdr:col>85</xdr:col>
      <xdr:colOff>177800</xdr:colOff>
      <xdr:row>38</xdr:row>
      <xdr:rowOff>123063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44340</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3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133967</xdr:rowOff>
    </xdr:from>
    <xdr:to>
      <xdr:col>81</xdr:col>
      <xdr:colOff>101600</xdr:colOff>
      <xdr:row>37</xdr:row>
      <xdr:rowOff>64117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3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80644</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608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84965</xdr:rowOff>
    </xdr:from>
    <xdr:to>
      <xdr:col>76</xdr:col>
      <xdr:colOff>165100</xdr:colOff>
      <xdr:row>37</xdr:row>
      <xdr:rowOff>15115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31642</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03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171000</xdr:rowOff>
    </xdr:from>
    <xdr:to>
      <xdr:col>72</xdr:col>
      <xdr:colOff>38100</xdr:colOff>
      <xdr:row>36</xdr:row>
      <xdr:rowOff>101150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1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117677</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594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103775</xdr:rowOff>
    </xdr:from>
    <xdr:to>
      <xdr:col>67</xdr:col>
      <xdr:colOff>101600</xdr:colOff>
      <xdr:row>38</xdr:row>
      <xdr:rowOff>33925</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44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50452</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622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884</xdr:rowOff>
    </xdr:from>
    <xdr:to>
      <xdr:col>85</xdr:col>
      <xdr:colOff>127000</xdr:colOff>
      <xdr:row>78</xdr:row>
      <xdr:rowOff>6798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73984"/>
          <a:ext cx="8382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158759</xdr:rowOff>
    </xdr:from>
    <xdr:to>
      <xdr:col>81</xdr:col>
      <xdr:colOff>50800</xdr:colOff>
      <xdr:row>78</xdr:row>
      <xdr:rowOff>6798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360409"/>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152136</xdr:rowOff>
    </xdr:from>
    <xdr:to>
      <xdr:col>76</xdr:col>
      <xdr:colOff>114300</xdr:colOff>
      <xdr:row>77</xdr:row>
      <xdr:rowOff>158759</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353786"/>
          <a:ext cx="889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152136</xdr:rowOff>
    </xdr:from>
    <xdr:to>
      <xdr:col>71</xdr:col>
      <xdr:colOff>177800</xdr:colOff>
      <xdr:row>77</xdr:row>
      <xdr:rowOff>154200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353786"/>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121534</xdr:rowOff>
    </xdr:from>
    <xdr:to>
      <xdr:col>85</xdr:col>
      <xdr:colOff>177800</xdr:colOff>
      <xdr:row>78</xdr:row>
      <xdr:rowOff>51684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2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144411</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7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127448</xdr:rowOff>
    </xdr:from>
    <xdr:to>
      <xdr:col>81</xdr:col>
      <xdr:colOff>101600</xdr:colOff>
      <xdr:row>78</xdr:row>
      <xdr:rowOff>57598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2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74125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1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107959</xdr:rowOff>
    </xdr:from>
    <xdr:to>
      <xdr:col>76</xdr:col>
      <xdr:colOff>165100</xdr:colOff>
      <xdr:row>78</xdr:row>
      <xdr:rowOff>38109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0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54636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08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101336</xdr:rowOff>
    </xdr:from>
    <xdr:to>
      <xdr:col>72</xdr:col>
      <xdr:colOff>38100</xdr:colOff>
      <xdr:row>78</xdr:row>
      <xdr:rowOff>31486</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48013</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0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103400</xdr:rowOff>
    </xdr:from>
    <xdr:to>
      <xdr:col>67</xdr:col>
      <xdr:colOff>101600</xdr:colOff>
      <xdr:row>78</xdr:row>
      <xdr:rowOff>33550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50077</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08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143081</xdr:rowOff>
    </xdr:from>
    <xdr:to>
      <xdr:col>85</xdr:col>
      <xdr:colOff>127000</xdr:colOff>
      <xdr:row>99</xdr:row>
      <xdr:rowOff>31945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945181"/>
          <a:ext cx="838200" cy="6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31945</xdr:rowOff>
    </xdr:from>
    <xdr:to>
      <xdr:col>81</xdr:col>
      <xdr:colOff>50800</xdr:colOff>
      <xdr:row>99</xdr:row>
      <xdr:rowOff>34103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7005495"/>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34103</xdr:rowOff>
    </xdr:from>
    <xdr:to>
      <xdr:col>76</xdr:col>
      <xdr:colOff>114300</xdr:colOff>
      <xdr:row>99</xdr:row>
      <xdr:rowOff>34525</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7007653"/>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22208</xdr:rowOff>
    </xdr:from>
    <xdr:to>
      <xdr:col>71</xdr:col>
      <xdr:colOff>177800</xdr:colOff>
      <xdr:row>99</xdr:row>
      <xdr:rowOff>34525</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995758"/>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92281</xdr:rowOff>
    </xdr:from>
    <xdr:to>
      <xdr:col>85</xdr:col>
      <xdr:colOff>177800</xdr:colOff>
      <xdr:row>99</xdr:row>
      <xdr:rowOff>22431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152595</xdr:rowOff>
    </xdr:from>
    <xdr:to>
      <xdr:col>81</xdr:col>
      <xdr:colOff>101600</xdr:colOff>
      <xdr:row>99</xdr:row>
      <xdr:rowOff>82745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5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73872</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46428" y="1704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154753</xdr:rowOff>
    </xdr:from>
    <xdr:to>
      <xdr:col>76</xdr:col>
      <xdr:colOff>165100</xdr:colOff>
      <xdr:row>99</xdr:row>
      <xdr:rowOff>84903</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76030</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57428" y="1704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155175</xdr:rowOff>
    </xdr:from>
    <xdr:to>
      <xdr:col>72</xdr:col>
      <xdr:colOff>38100</xdr:colOff>
      <xdr:row>99</xdr:row>
      <xdr:rowOff>85325</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76452</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142858</xdr:rowOff>
    </xdr:from>
    <xdr:to>
      <xdr:col>67</xdr:col>
      <xdr:colOff>101600</xdr:colOff>
      <xdr:row>99</xdr:row>
      <xdr:rowOff>73008</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64135</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3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88363</xdr:rowOff>
    </xdr:from>
    <xdr:to>
      <xdr:col>116</xdr:col>
      <xdr:colOff>63500</xdr:colOff>
      <xdr:row>39</xdr:row>
      <xdr:rowOff>69259</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432013"/>
          <a:ext cx="838200" cy="3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109296</xdr:rowOff>
    </xdr:from>
    <xdr:to>
      <xdr:col>111</xdr:col>
      <xdr:colOff>177800</xdr:colOff>
      <xdr:row>39</xdr:row>
      <xdr:rowOff>69259</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624396"/>
          <a:ext cx="889000" cy="13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109296</xdr:rowOff>
    </xdr:from>
    <xdr:to>
      <xdr:col>107</xdr:col>
      <xdr:colOff>50800</xdr:colOff>
      <xdr:row>39</xdr:row>
      <xdr:rowOff>90551</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624396"/>
          <a:ext cx="889000" cy="1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90551</xdr:rowOff>
    </xdr:from>
    <xdr:to>
      <xdr:col>102</xdr:col>
      <xdr:colOff>114300</xdr:colOff>
      <xdr:row>39</xdr:row>
      <xdr:rowOff>92315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777101"/>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37563</xdr:rowOff>
    </xdr:from>
    <xdr:to>
      <xdr:col>116</xdr:col>
      <xdr:colOff>114300</xdr:colOff>
      <xdr:row>37</xdr:row>
      <xdr:rowOff>139163</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38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60440</xdr:rowOff>
    </xdr:from>
    <xdr:ext cx="534377"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23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18459</xdr:rowOff>
    </xdr:from>
    <xdr:to>
      <xdr:col>112</xdr:col>
      <xdr:colOff>38100</xdr:colOff>
      <xdr:row>39</xdr:row>
      <xdr:rowOff>120059</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111186</xdr:rowOff>
    </xdr:from>
    <xdr:ext cx="378565"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34017" y="67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58496</xdr:rowOff>
    </xdr:from>
    <xdr:to>
      <xdr:col>107</xdr:col>
      <xdr:colOff>101600</xdr:colOff>
      <xdr:row>38</xdr:row>
      <xdr:rowOff>160096</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5173</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34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39751</xdr:rowOff>
    </xdr:from>
    <xdr:to>
      <xdr:col>102</xdr:col>
      <xdr:colOff>165100</xdr:colOff>
      <xdr:row>39</xdr:row>
      <xdr:rowOff>141351</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132478</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6017" y="6819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41515</xdr:rowOff>
    </xdr:from>
    <xdr:to>
      <xdr:col>98</xdr:col>
      <xdr:colOff>38100</xdr:colOff>
      <xdr:row>39</xdr:row>
      <xdr:rowOff>143115</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134242</xdr:rowOff>
    </xdr:from>
    <xdr:ext cx="378565"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7017" y="6820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139083</xdr:rowOff>
    </xdr:from>
    <xdr:to>
      <xdr:col>116</xdr:col>
      <xdr:colOff>63500</xdr:colOff>
      <xdr:row>58</xdr:row>
      <xdr:rowOff>139151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83183"/>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139151</xdr:rowOff>
    </xdr:from>
    <xdr:to>
      <xdr:col>111</xdr:col>
      <xdr:colOff>177800</xdr:colOff>
      <xdr:row>58</xdr:row>
      <xdr:rowOff>139197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8325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138992</xdr:rowOff>
    </xdr:from>
    <xdr:to>
      <xdr:col>107</xdr:col>
      <xdr:colOff>50800</xdr:colOff>
      <xdr:row>58</xdr:row>
      <xdr:rowOff>139197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10083092"/>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138992</xdr:rowOff>
    </xdr:from>
    <xdr:to>
      <xdr:col>102</xdr:col>
      <xdr:colOff>114300</xdr:colOff>
      <xdr:row>58</xdr:row>
      <xdr:rowOff>138992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83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88283</xdr:rowOff>
    </xdr:from>
    <xdr:to>
      <xdr:col>116</xdr:col>
      <xdr:colOff>114300</xdr:colOff>
      <xdr:row>59</xdr:row>
      <xdr:rowOff>18433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3210</xdr:rowOff>
    </xdr:from>
    <xdr:ext cx="313932"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47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88351</xdr:rowOff>
    </xdr:from>
    <xdr:to>
      <xdr:col>112</xdr:col>
      <xdr:colOff>38100</xdr:colOff>
      <xdr:row>59</xdr:row>
      <xdr:rowOff>18501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9628</xdr:rowOff>
    </xdr:from>
    <xdr:ext cx="313932"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66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88397</xdr:rowOff>
    </xdr:from>
    <xdr:to>
      <xdr:col>107</xdr:col>
      <xdr:colOff>101600</xdr:colOff>
      <xdr:row>59</xdr:row>
      <xdr:rowOff>18547</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9674</xdr:rowOff>
    </xdr:from>
    <xdr:ext cx="313932"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77333" y="10125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88192</xdr:rowOff>
    </xdr:from>
    <xdr:to>
      <xdr:col>102</xdr:col>
      <xdr:colOff>165100</xdr:colOff>
      <xdr:row>59</xdr:row>
      <xdr:rowOff>18342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9469</xdr:rowOff>
    </xdr:from>
    <xdr:ext cx="313932"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88333" y="10125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88192</xdr:rowOff>
    </xdr:from>
    <xdr:to>
      <xdr:col>98</xdr:col>
      <xdr:colOff>38100</xdr:colOff>
      <xdr:row>59</xdr:row>
      <xdr:rowOff>18342</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9469</xdr:rowOff>
    </xdr:from>
    <xdr:ext cx="31393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99333" y="10125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113705</xdr:rowOff>
    </xdr:from>
    <xdr:to>
      <xdr:col>116</xdr:col>
      <xdr:colOff>63500</xdr:colOff>
      <xdr:row>75</xdr:row>
      <xdr:rowOff>42904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2458105"/>
          <a:ext cx="838200" cy="4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113705</xdr:rowOff>
    </xdr:from>
    <xdr:to>
      <xdr:col>111</xdr:col>
      <xdr:colOff>177800</xdr:colOff>
      <xdr:row>73</xdr:row>
      <xdr:rowOff>76264</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458105"/>
          <a:ext cx="889000" cy="13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65372</xdr:rowOff>
    </xdr:from>
    <xdr:to>
      <xdr:col>107</xdr:col>
      <xdr:colOff>50800</xdr:colOff>
      <xdr:row>73</xdr:row>
      <xdr:rowOff>76264</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581222"/>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65372</xdr:rowOff>
    </xdr:from>
    <xdr:to>
      <xdr:col>102</xdr:col>
      <xdr:colOff>114300</xdr:colOff>
      <xdr:row>73</xdr:row>
      <xdr:rowOff>91906</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581222"/>
          <a:ext cx="889000" cy="2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163554</xdr:rowOff>
    </xdr:from>
    <xdr:to>
      <xdr:col>116</xdr:col>
      <xdr:colOff>114300</xdr:colOff>
      <xdr:row>75</xdr:row>
      <xdr:rowOff>93704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85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14981</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70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62905</xdr:rowOff>
    </xdr:from>
    <xdr:to>
      <xdr:col>112</xdr:col>
      <xdr:colOff>38100</xdr:colOff>
      <xdr:row>72</xdr:row>
      <xdr:rowOff>164505</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4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9582</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18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25464</xdr:rowOff>
    </xdr:from>
    <xdr:to>
      <xdr:col>107</xdr:col>
      <xdr:colOff>101600</xdr:colOff>
      <xdr:row>73</xdr:row>
      <xdr:rowOff>127064</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5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143591</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3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14572</xdr:rowOff>
    </xdr:from>
    <xdr:to>
      <xdr:col>102</xdr:col>
      <xdr:colOff>165100</xdr:colOff>
      <xdr:row>73</xdr:row>
      <xdr:rowOff>116172</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5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132699</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3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41106</xdr:rowOff>
    </xdr:from>
    <xdr:to>
      <xdr:col>98</xdr:col>
      <xdr:colOff>38100</xdr:colOff>
      <xdr:row>73</xdr:row>
      <xdr:rowOff>142706</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55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159233</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3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ここ数年の扶助費の大幅な増額は、新型コロナウイルス感染症対応地方創生臨時交付金等による給付金事業が主な原因となっている。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新規整備・更新整備ともに増加傾向にあるが、今後も数年は大型事業（新規・更新）が続く計画となっている。これにより、施設管理費や維持修繕費、公債費の減少が見込めないだけでなく、施設数や面積が減少していないことが人件費を抑制できない理由にもなっており、今後の施設管理計画においては財政面も考慮した上で既存施設の統廃合や廃止などの観点から必要な施設を選定し、更新費用の適正化を図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災害復旧事業費が減少傾向にあるのは、平成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年災に係る災害復旧事業の完了に伴うものとなっている。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出資金の増加や繰出金の減少は、簡易水道事業会計と下水道事業会計の法適用企業化に伴い、一般会計からの繰出金を負担金、補助金、出資金により支出することになったことが原因となっている。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他の区分ではだいたい例年なみ程度となっている。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25,381
25,000
537.86
19,868,767
19,482,974
266,012
10,109,390
14,996,272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34163</xdr:rowOff>
    </xdr:from>
    <xdr:to>
      <xdr:col>24</xdr:col>
      <xdr:colOff>63500</xdr:colOff>
      <xdr:row>35</xdr:row>
      <xdr:rowOff>156273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34913"/>
          <a:ext cx="838200" cy="1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34163</xdr:rowOff>
    </xdr:from>
    <xdr:to>
      <xdr:col>19</xdr:col>
      <xdr:colOff>177800</xdr:colOff>
      <xdr:row>35</xdr:row>
      <xdr:rowOff>45784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4913"/>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14351</xdr:rowOff>
    </xdr:from>
    <xdr:to>
      <xdr:col>15</xdr:col>
      <xdr:colOff>50800</xdr:colOff>
      <xdr:row>35</xdr:row>
      <xdr:rowOff>45784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5101"/>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14351</xdr:rowOff>
    </xdr:from>
    <xdr:to>
      <xdr:col>10</xdr:col>
      <xdr:colOff>114300</xdr:colOff>
      <xdr:row>35</xdr:row>
      <xdr:rowOff>85027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15101"/>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105473</xdr:rowOff>
    </xdr:from>
    <xdr:to>
      <xdr:col>24</xdr:col>
      <xdr:colOff>114300</xdr:colOff>
      <xdr:row>36</xdr:row>
      <xdr:rowOff>35623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83900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154813</xdr:rowOff>
    </xdr:from>
    <xdr:to>
      <xdr:col>20</xdr:col>
      <xdr:colOff>38100</xdr:colOff>
      <xdr:row>35</xdr:row>
      <xdr:rowOff>84963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101490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5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166434</xdr:rowOff>
    </xdr:from>
    <xdr:to>
      <xdr:col>15</xdr:col>
      <xdr:colOff>101600</xdr:colOff>
      <xdr:row>35</xdr:row>
      <xdr:rowOff>96584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113111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135001</xdr:rowOff>
    </xdr:from>
    <xdr:to>
      <xdr:col>10</xdr:col>
      <xdr:colOff>165100</xdr:colOff>
      <xdr:row>35</xdr:row>
      <xdr:rowOff>65151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81678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34227</xdr:rowOff>
    </xdr:from>
    <xdr:to>
      <xdr:col>6</xdr:col>
      <xdr:colOff>38100</xdr:colOff>
      <xdr:row>35</xdr:row>
      <xdr:rowOff>135827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152354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1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137096</xdr:rowOff>
    </xdr:from>
    <xdr:to>
      <xdr:col>24</xdr:col>
      <xdr:colOff>63500</xdr:colOff>
      <xdr:row>58</xdr:row>
      <xdr:rowOff>156893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81196"/>
          <a:ext cx="8382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68949</xdr:rowOff>
    </xdr:from>
    <xdr:to>
      <xdr:col>19</xdr:col>
      <xdr:colOff>177800</xdr:colOff>
      <xdr:row>58</xdr:row>
      <xdr:rowOff>156893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3049"/>
          <a:ext cx="889000" cy="8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68949</xdr:rowOff>
    </xdr:from>
    <xdr:to>
      <xdr:col>15</xdr:col>
      <xdr:colOff>50800</xdr:colOff>
      <xdr:row>59</xdr:row>
      <xdr:rowOff>2994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3049"/>
          <a:ext cx="889000" cy="10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2994</xdr:rowOff>
    </xdr:from>
    <xdr:to>
      <xdr:col>10</xdr:col>
      <xdr:colOff>114300</xdr:colOff>
      <xdr:row>59</xdr:row>
      <xdr:rowOff>3814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18544"/>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86296</xdr:rowOff>
    </xdr:from>
    <xdr:to>
      <xdr:col>24</xdr:col>
      <xdr:colOff>114300</xdr:colOff>
      <xdr:row>59</xdr:row>
      <xdr:rowOff>16446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106093</xdr:rowOff>
    </xdr:from>
    <xdr:to>
      <xdr:col>20</xdr:col>
      <xdr:colOff>38100</xdr:colOff>
      <xdr:row>59</xdr:row>
      <xdr:rowOff>36243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27370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4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18149</xdr:rowOff>
    </xdr:from>
    <xdr:to>
      <xdr:col>15</xdr:col>
      <xdr:colOff>101600</xdr:colOff>
      <xdr:row>58</xdr:row>
      <xdr:rowOff>119749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110876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123644</xdr:rowOff>
    </xdr:from>
    <xdr:to>
      <xdr:col>10</xdr:col>
      <xdr:colOff>165100</xdr:colOff>
      <xdr:row>59</xdr:row>
      <xdr:rowOff>53794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44921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124464</xdr:rowOff>
    </xdr:from>
    <xdr:to>
      <xdr:col>6</xdr:col>
      <xdr:colOff>38100</xdr:colOff>
      <xdr:row>59</xdr:row>
      <xdr:rowOff>54614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45741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9723</xdr:rowOff>
    </xdr:from>
    <xdr:to>
      <xdr:col>24</xdr:col>
      <xdr:colOff>63500</xdr:colOff>
      <xdr:row>75</xdr:row>
      <xdr:rowOff>10619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68473"/>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10619</xdr:rowOff>
    </xdr:from>
    <xdr:to>
      <xdr:col>19</xdr:col>
      <xdr:colOff>177800</xdr:colOff>
      <xdr:row>75</xdr:row>
      <xdr:rowOff>93600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69369"/>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93600</xdr:rowOff>
    </xdr:from>
    <xdr:to>
      <xdr:col>15</xdr:col>
      <xdr:colOff>50800</xdr:colOff>
      <xdr:row>75</xdr:row>
      <xdr:rowOff>170740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52350"/>
          <a:ext cx="889000" cy="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170740</xdr:rowOff>
    </xdr:from>
    <xdr:to>
      <xdr:col>10</xdr:col>
      <xdr:colOff>114300</xdr:colOff>
      <xdr:row>76</xdr:row>
      <xdr:rowOff>30809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29490"/>
          <a:ext cx="889000" cy="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130373</xdr:rowOff>
    </xdr:from>
    <xdr:to>
      <xdr:col>24</xdr:col>
      <xdr:colOff>114300</xdr:colOff>
      <xdr:row>75</xdr:row>
      <xdr:rowOff>60523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153250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6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131269</xdr:rowOff>
    </xdr:from>
    <xdr:to>
      <xdr:col>20</xdr:col>
      <xdr:colOff>38100</xdr:colOff>
      <xdr:row>75</xdr:row>
      <xdr:rowOff>61419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77946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9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42800</xdr:rowOff>
    </xdr:from>
    <xdr:to>
      <xdr:col>15</xdr:col>
      <xdr:colOff>101600</xdr:colOff>
      <xdr:row>75</xdr:row>
      <xdr:rowOff>144400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160927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7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119939</xdr:rowOff>
    </xdr:from>
    <xdr:to>
      <xdr:col>10</xdr:col>
      <xdr:colOff>165100</xdr:colOff>
      <xdr:row>76</xdr:row>
      <xdr:rowOff>50090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786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66616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5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151459</xdr:rowOff>
    </xdr:from>
    <xdr:to>
      <xdr:col>6</xdr:col>
      <xdr:colOff>38100</xdr:colOff>
      <xdr:row>76</xdr:row>
      <xdr:rowOff>81609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98136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8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95652</xdr:rowOff>
    </xdr:from>
    <xdr:to>
      <xdr:col>24</xdr:col>
      <xdr:colOff>63500</xdr:colOff>
      <xdr:row>98</xdr:row>
      <xdr:rowOff>98065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9775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98065</xdr:rowOff>
    </xdr:from>
    <xdr:to>
      <xdr:col>19</xdr:col>
      <xdr:colOff>177800</xdr:colOff>
      <xdr:row>98</xdr:row>
      <xdr:rowOff>119672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00165"/>
          <a:ext cx="889000" cy="2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119672</xdr:rowOff>
    </xdr:from>
    <xdr:to>
      <xdr:col>15</xdr:col>
      <xdr:colOff>50800</xdr:colOff>
      <xdr:row>98</xdr:row>
      <xdr:rowOff>133384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1772"/>
          <a:ext cx="889000" cy="1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130601</xdr:rowOff>
    </xdr:from>
    <xdr:to>
      <xdr:col>10</xdr:col>
      <xdr:colOff>114300</xdr:colOff>
      <xdr:row>98</xdr:row>
      <xdr:rowOff>133384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32701"/>
          <a:ext cx="889000" cy="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44852</xdr:rowOff>
    </xdr:from>
    <xdr:to>
      <xdr:col>24</xdr:col>
      <xdr:colOff>114300</xdr:colOff>
      <xdr:row>98</xdr:row>
      <xdr:rowOff>146452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47265</xdr:rowOff>
    </xdr:from>
    <xdr:to>
      <xdr:col>20</xdr:col>
      <xdr:colOff>38100</xdr:colOff>
      <xdr:row>98</xdr:row>
      <xdr:rowOff>148865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139992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68872</xdr:rowOff>
    </xdr:from>
    <xdr:to>
      <xdr:col>15</xdr:col>
      <xdr:colOff>101600</xdr:colOff>
      <xdr:row>98</xdr:row>
      <xdr:rowOff>170472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161599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6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82584</xdr:rowOff>
    </xdr:from>
    <xdr:to>
      <xdr:col>10</xdr:col>
      <xdr:colOff>165100</xdr:colOff>
      <xdr:row>99</xdr:row>
      <xdr:rowOff>12734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3861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79801</xdr:rowOff>
    </xdr:from>
    <xdr:to>
      <xdr:col>6</xdr:col>
      <xdr:colOff>38100</xdr:colOff>
      <xdr:row>99</xdr:row>
      <xdr:rowOff>9951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6655</xdr:rowOff>
    </xdr:from>
    <xdr:to>
      <xdr:col>55</xdr:col>
      <xdr:colOff>0</xdr:colOff>
      <xdr:row>57</xdr:row>
      <xdr:rowOff>67288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779305"/>
          <a:ext cx="838200" cy="6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67288</xdr:rowOff>
    </xdr:from>
    <xdr:to>
      <xdr:col>50</xdr:col>
      <xdr:colOff>114300</xdr:colOff>
      <xdr:row>57</xdr:row>
      <xdr:rowOff>76944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39938"/>
          <a:ext cx="8890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76944</xdr:rowOff>
    </xdr:from>
    <xdr:to>
      <xdr:col>45</xdr:col>
      <xdr:colOff>177800</xdr:colOff>
      <xdr:row>57</xdr:row>
      <xdr:rowOff>94404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49594"/>
          <a:ext cx="889000" cy="1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155789</xdr:rowOff>
    </xdr:from>
    <xdr:to>
      <xdr:col>41</xdr:col>
      <xdr:colOff>50800</xdr:colOff>
      <xdr:row>57</xdr:row>
      <xdr:rowOff>94404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756989"/>
          <a:ext cx="889000" cy="11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127305</xdr:rowOff>
    </xdr:from>
    <xdr:to>
      <xdr:col>55</xdr:col>
      <xdr:colOff>50800</xdr:colOff>
      <xdr:row>57</xdr:row>
      <xdr:rowOff>57455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7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150182</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5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16488</xdr:rowOff>
    </xdr:from>
    <xdr:to>
      <xdr:col>50</xdr:col>
      <xdr:colOff>165100</xdr:colOff>
      <xdr:row>57</xdr:row>
      <xdr:rowOff>118088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109215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88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26144</xdr:rowOff>
    </xdr:from>
    <xdr:to>
      <xdr:col>46</xdr:col>
      <xdr:colOff>38100</xdr:colOff>
      <xdr:row>57</xdr:row>
      <xdr:rowOff>127744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7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118871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8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43604</xdr:rowOff>
    </xdr:from>
    <xdr:to>
      <xdr:col>41</xdr:col>
      <xdr:colOff>101600</xdr:colOff>
      <xdr:row>57</xdr:row>
      <xdr:rowOff>145204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136331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104989</xdr:rowOff>
    </xdr:from>
    <xdr:to>
      <xdr:col>36</xdr:col>
      <xdr:colOff>165100</xdr:colOff>
      <xdr:row>57</xdr:row>
      <xdr:rowOff>35139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0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51666</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48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152763</xdr:rowOff>
    </xdr:from>
    <xdr:to>
      <xdr:col>55</xdr:col>
      <xdr:colOff>0</xdr:colOff>
      <xdr:row>78</xdr:row>
      <xdr:rowOff>15818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54413"/>
          <a:ext cx="8382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152763</xdr:rowOff>
    </xdr:from>
    <xdr:to>
      <xdr:col>50</xdr:col>
      <xdr:colOff>114300</xdr:colOff>
      <xdr:row>78</xdr:row>
      <xdr:rowOff>73209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54413"/>
          <a:ext cx="889000" cy="9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73209</xdr:rowOff>
    </xdr:from>
    <xdr:to>
      <xdr:col>45</xdr:col>
      <xdr:colOff>177800</xdr:colOff>
      <xdr:row>78</xdr:row>
      <xdr:rowOff>89294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46309"/>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85654</xdr:rowOff>
    </xdr:from>
    <xdr:to>
      <xdr:col>41</xdr:col>
      <xdr:colOff>50800</xdr:colOff>
      <xdr:row>78</xdr:row>
      <xdr:rowOff>89294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58754"/>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136468</xdr:rowOff>
    </xdr:from>
    <xdr:to>
      <xdr:col>55</xdr:col>
      <xdr:colOff>50800</xdr:colOff>
      <xdr:row>78</xdr:row>
      <xdr:rowOff>66618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101963</xdr:rowOff>
    </xdr:from>
    <xdr:to>
      <xdr:col>50</xdr:col>
      <xdr:colOff>165100</xdr:colOff>
      <xdr:row>78</xdr:row>
      <xdr:rowOff>32113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48640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22409</xdr:rowOff>
    </xdr:from>
    <xdr:to>
      <xdr:col>46</xdr:col>
      <xdr:colOff>38100</xdr:colOff>
      <xdr:row>78</xdr:row>
      <xdr:rowOff>124009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115136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38494</xdr:rowOff>
    </xdr:from>
    <xdr:to>
      <xdr:col>41</xdr:col>
      <xdr:colOff>101600</xdr:colOff>
      <xdr:row>78</xdr:row>
      <xdr:rowOff>140094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131221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0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34854</xdr:rowOff>
    </xdr:from>
    <xdr:to>
      <xdr:col>36</xdr:col>
      <xdr:colOff>165100</xdr:colOff>
      <xdr:row>78</xdr:row>
      <xdr:rowOff>136454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127581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0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23457</xdr:rowOff>
    </xdr:from>
    <xdr:to>
      <xdr:col>55</xdr:col>
      <xdr:colOff>0</xdr:colOff>
      <xdr:row>97</xdr:row>
      <xdr:rowOff>77882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654107"/>
          <a:ext cx="838200" cy="5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73721</xdr:rowOff>
    </xdr:from>
    <xdr:to>
      <xdr:col>50</xdr:col>
      <xdr:colOff>114300</xdr:colOff>
      <xdr:row>97</xdr:row>
      <xdr:rowOff>77882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704371"/>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167370</xdr:rowOff>
    </xdr:from>
    <xdr:to>
      <xdr:col>45</xdr:col>
      <xdr:colOff>177800</xdr:colOff>
      <xdr:row>97</xdr:row>
      <xdr:rowOff>73721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626570"/>
          <a:ext cx="889000" cy="7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153349</xdr:rowOff>
    </xdr:from>
    <xdr:to>
      <xdr:col>41</xdr:col>
      <xdr:colOff>50800</xdr:colOff>
      <xdr:row>96</xdr:row>
      <xdr:rowOff>167370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12549"/>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144107</xdr:rowOff>
    </xdr:from>
    <xdr:to>
      <xdr:col>55</xdr:col>
      <xdr:colOff>50800</xdr:colOff>
      <xdr:row>97</xdr:row>
      <xdr:rowOff>74257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122534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8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27082</xdr:rowOff>
    </xdr:from>
    <xdr:to>
      <xdr:col>50</xdr:col>
      <xdr:colOff>165100</xdr:colOff>
      <xdr:row>97</xdr:row>
      <xdr:rowOff>128682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119809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22921</xdr:rowOff>
    </xdr:from>
    <xdr:to>
      <xdr:col>46</xdr:col>
      <xdr:colOff>38100</xdr:colOff>
      <xdr:row>97</xdr:row>
      <xdr:rowOff>124521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115648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4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116570</xdr:rowOff>
    </xdr:from>
    <xdr:to>
      <xdr:col>41</xdr:col>
      <xdr:colOff>101600</xdr:colOff>
      <xdr:row>97</xdr:row>
      <xdr:rowOff>46720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7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37847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102549</xdr:rowOff>
    </xdr:from>
    <xdr:to>
      <xdr:col>36</xdr:col>
      <xdr:colOff>165100</xdr:colOff>
      <xdr:row>97</xdr:row>
      <xdr:rowOff>32699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23826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5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158178</xdr:rowOff>
    </xdr:from>
    <xdr:to>
      <xdr:col>85</xdr:col>
      <xdr:colOff>127000</xdr:colOff>
      <xdr:row>35</xdr:row>
      <xdr:rowOff>73406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5987478"/>
          <a:ext cx="838200" cy="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158178</xdr:rowOff>
    </xdr:from>
    <xdr:to>
      <xdr:col>81</xdr:col>
      <xdr:colOff>50800</xdr:colOff>
      <xdr:row>35</xdr:row>
      <xdr:rowOff>92437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987478"/>
          <a:ext cx="889000" cy="10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92437</xdr:rowOff>
    </xdr:from>
    <xdr:to>
      <xdr:col>76</xdr:col>
      <xdr:colOff>114300</xdr:colOff>
      <xdr:row>35</xdr:row>
      <xdr:rowOff>122479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093187"/>
          <a:ext cx="889000" cy="3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39269</xdr:rowOff>
    </xdr:from>
    <xdr:to>
      <xdr:col>71</xdr:col>
      <xdr:colOff>177800</xdr:colOff>
      <xdr:row>35</xdr:row>
      <xdr:rowOff>122479</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5868569"/>
          <a:ext cx="889000" cy="2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22606</xdr:rowOff>
    </xdr:from>
    <xdr:to>
      <xdr:col>85</xdr:col>
      <xdr:colOff>177800</xdr:colOff>
      <xdr:row>35</xdr:row>
      <xdr:rowOff>124206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45483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8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107378</xdr:rowOff>
    </xdr:from>
    <xdr:to>
      <xdr:col>81</xdr:col>
      <xdr:colOff>101600</xdr:colOff>
      <xdr:row>35</xdr:row>
      <xdr:rowOff>37528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54055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1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41637</xdr:rowOff>
    </xdr:from>
    <xdr:to>
      <xdr:col>76</xdr:col>
      <xdr:colOff>165100</xdr:colOff>
      <xdr:row>35</xdr:row>
      <xdr:rowOff>143237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0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159764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1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71679</xdr:rowOff>
    </xdr:from>
    <xdr:to>
      <xdr:col>72</xdr:col>
      <xdr:colOff>38100</xdr:colOff>
      <xdr:row>36</xdr:row>
      <xdr:rowOff>1829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18356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84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159919</xdr:rowOff>
    </xdr:from>
    <xdr:to>
      <xdr:col>67</xdr:col>
      <xdr:colOff>101600</xdr:colOff>
      <xdr:row>34</xdr:row>
      <xdr:rowOff>90069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8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106596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59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167501</xdr:rowOff>
    </xdr:from>
    <xdr:to>
      <xdr:col>85</xdr:col>
      <xdr:colOff>127000</xdr:colOff>
      <xdr:row>56</xdr:row>
      <xdr:rowOff>62116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254351"/>
          <a:ext cx="838200" cy="40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62116</xdr:rowOff>
    </xdr:from>
    <xdr:to>
      <xdr:col>81</xdr:col>
      <xdr:colOff>50800</xdr:colOff>
      <xdr:row>56</xdr:row>
      <xdr:rowOff>96406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6633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96406</xdr:rowOff>
    </xdr:from>
    <xdr:to>
      <xdr:col>76</xdr:col>
      <xdr:colOff>114300</xdr:colOff>
      <xdr:row>56</xdr:row>
      <xdr:rowOff>143015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697606"/>
          <a:ext cx="8890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144145</xdr:rowOff>
    </xdr:from>
    <xdr:to>
      <xdr:col>71</xdr:col>
      <xdr:colOff>177800</xdr:colOff>
      <xdr:row>56</xdr:row>
      <xdr:rowOff>143015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402445"/>
          <a:ext cx="889000" cy="3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116701</xdr:rowOff>
    </xdr:from>
    <xdr:to>
      <xdr:col>85</xdr:col>
      <xdr:colOff>177800</xdr:colOff>
      <xdr:row>54</xdr:row>
      <xdr:rowOff>46851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2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139578</xdr:rowOff>
    </xdr:from>
    <xdr:ext cx="599010"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05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11316</xdr:rowOff>
    </xdr:from>
    <xdr:to>
      <xdr:col>81</xdr:col>
      <xdr:colOff>101600</xdr:colOff>
      <xdr:row>56</xdr:row>
      <xdr:rowOff>112916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6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129443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38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45606</xdr:rowOff>
    </xdr:from>
    <xdr:to>
      <xdr:col>76</xdr:col>
      <xdr:colOff>165100</xdr:colOff>
      <xdr:row>56</xdr:row>
      <xdr:rowOff>147206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138333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92215</xdr:rowOff>
    </xdr:from>
    <xdr:to>
      <xdr:col>72</xdr:col>
      <xdr:colOff>38100</xdr:colOff>
      <xdr:row>57</xdr:row>
      <xdr:rowOff>22365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6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13492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7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93345</xdr:rowOff>
    </xdr:from>
    <xdr:to>
      <xdr:col>67</xdr:col>
      <xdr:colOff>101600</xdr:colOff>
      <xdr:row>55</xdr:row>
      <xdr:rowOff>23495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40022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12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13317</xdr:rowOff>
    </xdr:from>
    <xdr:to>
      <xdr:col>85</xdr:col>
      <xdr:colOff>127000</xdr:colOff>
      <xdr:row>78</xdr:row>
      <xdr:rowOff>70647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214967"/>
          <a:ext cx="838200" cy="22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135765</xdr:rowOff>
    </xdr:from>
    <xdr:to>
      <xdr:col>81</xdr:col>
      <xdr:colOff>50800</xdr:colOff>
      <xdr:row>77</xdr:row>
      <xdr:rowOff>13317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165965"/>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50350</xdr:rowOff>
    </xdr:from>
    <xdr:to>
      <xdr:col>76</xdr:col>
      <xdr:colOff>114300</xdr:colOff>
      <xdr:row>76</xdr:row>
      <xdr:rowOff>135765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080550"/>
          <a:ext cx="889000" cy="8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50350</xdr:rowOff>
    </xdr:from>
    <xdr:to>
      <xdr:col>71</xdr:col>
      <xdr:colOff>177800</xdr:colOff>
      <xdr:row>77</xdr:row>
      <xdr:rowOff>154575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080550"/>
          <a:ext cx="889000" cy="27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19847</xdr:rowOff>
    </xdr:from>
    <xdr:to>
      <xdr:col>85</xdr:col>
      <xdr:colOff>177800</xdr:colOff>
      <xdr:row>78</xdr:row>
      <xdr:rowOff>121447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39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42724</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24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133967</xdr:rowOff>
    </xdr:from>
    <xdr:to>
      <xdr:col>81</xdr:col>
      <xdr:colOff>101600</xdr:colOff>
      <xdr:row>77</xdr:row>
      <xdr:rowOff>64117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1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80644</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2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84965</xdr:rowOff>
    </xdr:from>
    <xdr:to>
      <xdr:col>76</xdr:col>
      <xdr:colOff>165100</xdr:colOff>
      <xdr:row>77</xdr:row>
      <xdr:rowOff>15115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1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31642</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289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171000</xdr:rowOff>
    </xdr:from>
    <xdr:to>
      <xdr:col>72</xdr:col>
      <xdr:colOff>38100</xdr:colOff>
      <xdr:row>76</xdr:row>
      <xdr:rowOff>101150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0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117677</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28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103775</xdr:rowOff>
    </xdr:from>
    <xdr:to>
      <xdr:col>67</xdr:col>
      <xdr:colOff>101600</xdr:colOff>
      <xdr:row>78</xdr:row>
      <xdr:rowOff>33925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30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50452</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308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884</xdr:rowOff>
    </xdr:from>
    <xdr:to>
      <xdr:col>85</xdr:col>
      <xdr:colOff>127000</xdr:colOff>
      <xdr:row>98</xdr:row>
      <xdr:rowOff>6798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02984"/>
          <a:ext cx="8382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158759</xdr:rowOff>
    </xdr:from>
    <xdr:to>
      <xdr:col>81</xdr:col>
      <xdr:colOff>50800</xdr:colOff>
      <xdr:row>98</xdr:row>
      <xdr:rowOff>6798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789409"/>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152136</xdr:rowOff>
    </xdr:from>
    <xdr:to>
      <xdr:col>76</xdr:col>
      <xdr:colOff>114300</xdr:colOff>
      <xdr:row>97</xdr:row>
      <xdr:rowOff>158759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782786"/>
          <a:ext cx="889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152136</xdr:rowOff>
    </xdr:from>
    <xdr:to>
      <xdr:col>71</xdr:col>
      <xdr:colOff>177800</xdr:colOff>
      <xdr:row>97</xdr:row>
      <xdr:rowOff>154200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782786"/>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121534</xdr:rowOff>
    </xdr:from>
    <xdr:to>
      <xdr:col>85</xdr:col>
      <xdr:colOff>177800</xdr:colOff>
      <xdr:row>98</xdr:row>
      <xdr:rowOff>51684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144411</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60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127448</xdr:rowOff>
    </xdr:from>
    <xdr:to>
      <xdr:col>81</xdr:col>
      <xdr:colOff>101600</xdr:colOff>
      <xdr:row>98</xdr:row>
      <xdr:rowOff>57598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5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74125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53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107959</xdr:rowOff>
    </xdr:from>
    <xdr:to>
      <xdr:col>76</xdr:col>
      <xdr:colOff>165100</xdr:colOff>
      <xdr:row>98</xdr:row>
      <xdr:rowOff>38109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54636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101336</xdr:rowOff>
    </xdr:from>
    <xdr:to>
      <xdr:col>72</xdr:col>
      <xdr:colOff>38100</xdr:colOff>
      <xdr:row>98</xdr:row>
      <xdr:rowOff>31486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3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48013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0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103400</xdr:rowOff>
    </xdr:from>
    <xdr:to>
      <xdr:col>67</xdr:col>
      <xdr:colOff>101600</xdr:colOff>
      <xdr:row>98</xdr:row>
      <xdr:rowOff>33550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50077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議会費では、議員定数減の影響により令和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年度から減額となっている。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民生費では、新型コロナウイルス感染症対応地方創生臨時交付金等による給付金事業により、令和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年度も増加傾向のままとなった。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教育費では、新図書館建設事業や市民グラウンド改修工事などの普通建設事業費により大幅な増額となった。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では、前年度と比較すると減少はしたものの、類似団体や県内平均と比較すると高い水準となっており、分署方式による人件費や住宅等耐震事業補助金等の支出額が大きいことが原因として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年に被災した施設の災害復旧事業の完了に伴い減少した。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実質単年度収支については、令和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年度はプラスであったが、令和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年度はマイナスとなった。</a:t>
          </a:r>
        </a:p>
        <a:p>
          <a:r>
            <a:rPr kumimoji="1" lang="ja-JP" altLang="en-US" sz="1400">
              <a:solidFill>
                <a:sysClr val="windowText" lastClr="000000"/>
              </a:solidFill>
              <a:latin typeface="ＭＳ ゴシック" pitchFamily="49" charset="-128"/>
              <a:ea typeface="ＭＳ ゴシック" pitchFamily="49" charset="-128"/>
            </a:rPr>
            <a:t>　これは、コロナ下において縮小されていた事業が通常に戻りつつあることも一因ではあるが、普通交付税と臨時財政対策債が令和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年度に減少したことが大きく影響している。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すべての会計において実質収支は黒字であるが、水道事業会計以外は一般会計からの繰出金等に頼っている状況にある。</a:t>
          </a:r>
        </a:p>
        <a:p>
          <a:r>
            <a:rPr kumimoji="1" lang="ja-JP" altLang="en-US" sz="1400">
              <a:solidFill>
                <a:sysClr val="windowText" lastClr="000000"/>
              </a:solidFill>
              <a:latin typeface="ＭＳ ゴシック" pitchFamily="49" charset="-128"/>
              <a:ea typeface="ＭＳ ゴシック" pitchFamily="49" charset="-128"/>
            </a:rPr>
            <a:t>　簡易水道事業会計及び下水道事業会計については、令和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から公営企業法適用となり、各特別会計への一般会計繰出金から、各事業会計への負担金、補助金、出資金に支出科目が変更されたが、基準外繰出を行っていた状況から実情に変わりはないため、料金改定の見直しや経費削減について引き続き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19868767</v>
      </c>
      <c r="BO4" s="371"/>
      <c r="BP4" s="371"/>
      <c r="BQ4" s="371"/>
      <c r="BR4" s="371"/>
      <c r="BS4" s="371"/>
      <c r="BT4" s="371"/>
      <c r="BU4" s="372"/>
      <c r="BV4" s="370">
        <v>19473391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2.6</v>
      </c>
      <c r="CU4" s="377"/>
      <c r="CV4" s="377"/>
      <c r="CW4" s="377"/>
      <c r="CX4" s="377"/>
      <c r="CY4" s="377"/>
      <c r="CZ4" s="377"/>
      <c r="DA4" s="378"/>
      <c r="DB4" s="376">
        <v>5.3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19482974</v>
      </c>
      <c r="BO5" s="408"/>
      <c r="BP5" s="408"/>
      <c r="BQ5" s="408"/>
      <c r="BR5" s="408"/>
      <c r="BS5" s="408"/>
      <c r="BT5" s="408"/>
      <c r="BU5" s="409"/>
      <c r="BV5" s="407">
        <v>18742196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94.6</v>
      </c>
      <c r="CU5" s="405"/>
      <c r="CV5" s="405"/>
      <c r="CW5" s="405"/>
      <c r="CX5" s="405"/>
      <c r="CY5" s="405"/>
      <c r="CZ5" s="405"/>
      <c r="DA5" s="406"/>
      <c r="DB5" s="404">
        <v>92.3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385793</v>
      </c>
      <c r="BO6" s="408"/>
      <c r="BP6" s="408"/>
      <c r="BQ6" s="408"/>
      <c r="BR6" s="408"/>
      <c r="BS6" s="408"/>
      <c r="BT6" s="408"/>
      <c r="BU6" s="409"/>
      <c r="BV6" s="407">
        <v>731195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95.6</v>
      </c>
      <c r="CU6" s="445"/>
      <c r="CV6" s="445"/>
      <c r="CW6" s="445"/>
      <c r="CX6" s="445"/>
      <c r="CY6" s="445"/>
      <c r="CZ6" s="445"/>
      <c r="DA6" s="446"/>
      <c r="DB6" s="444">
        <v>95.9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119781</v>
      </c>
      <c r="BO7" s="408"/>
      <c r="BP7" s="408"/>
      <c r="BQ7" s="408"/>
      <c r="BR7" s="408"/>
      <c r="BS7" s="408"/>
      <c r="BT7" s="408"/>
      <c r="BU7" s="409"/>
      <c r="BV7" s="407">
        <v>178342</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10109390</v>
      </c>
      <c r="CU7" s="408"/>
      <c r="CV7" s="408"/>
      <c r="CW7" s="408"/>
      <c r="CX7" s="408"/>
      <c r="CY7" s="408"/>
      <c r="CZ7" s="408"/>
      <c r="DA7" s="409"/>
      <c r="DB7" s="407">
        <v>10426782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266012</v>
      </c>
      <c r="BO8" s="408"/>
      <c r="BP8" s="408"/>
      <c r="BQ8" s="408"/>
      <c r="BR8" s="408"/>
      <c r="BS8" s="408"/>
      <c r="BT8" s="408"/>
      <c r="BU8" s="409"/>
      <c r="BV8" s="407">
        <v>552853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0.31</v>
      </c>
      <c r="CU8" s="448"/>
      <c r="CV8" s="448"/>
      <c r="CW8" s="448"/>
      <c r="CX8" s="448"/>
      <c r="CY8" s="448"/>
      <c r="CZ8" s="448"/>
      <c r="DA8" s="449"/>
      <c r="DB8" s="447">
        <v>0.31</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26513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-286841</v>
      </c>
      <c r="BO9" s="408"/>
      <c r="BP9" s="408"/>
      <c r="BQ9" s="408"/>
      <c r="BR9" s="408"/>
      <c r="BS9" s="408"/>
      <c r="BT9" s="408"/>
      <c r="BU9" s="409"/>
      <c r="BV9" s="407">
        <v>392008</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17.2</v>
      </c>
      <c r="CU9" s="405"/>
      <c r="CV9" s="405"/>
      <c r="CW9" s="405"/>
      <c r="CX9" s="405"/>
      <c r="CY9" s="405"/>
      <c r="CZ9" s="405"/>
      <c r="DA9" s="406"/>
      <c r="DB9" s="404">
        <v>16.5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27513</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5403</v>
      </c>
      <c r="BO10" s="408"/>
      <c r="BP10" s="408"/>
      <c r="BQ10" s="408"/>
      <c r="BR10" s="408"/>
      <c r="BS10" s="408"/>
      <c r="BT10" s="408"/>
      <c r="BU10" s="409"/>
      <c r="BV10" s="407">
        <v>7856</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25381</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25000</v>
      </c>
      <c r="S13" s="492"/>
      <c r="T13" s="492"/>
      <c r="U13" s="492"/>
      <c r="V13" s="493"/>
      <c r="W13" s="423" t="s">
        <v>141</v>
      </c>
      <c r="X13" s="424"/>
      <c r="Y13" s="424"/>
      <c r="Z13" s="424"/>
      <c r="AA13" s="424"/>
      <c r="AB13" s="414"/>
      <c r="AC13" s="458">
        <v>1911</v>
      </c>
      <c r="AD13" s="459"/>
      <c r="AE13" s="459"/>
      <c r="AF13" s="459"/>
      <c r="AG13" s="501"/>
      <c r="AH13" s="458">
        <v>2282</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-281438</v>
      </c>
      <c r="BO13" s="408"/>
      <c r="BP13" s="408"/>
      <c r="BQ13" s="408"/>
      <c r="BR13" s="408"/>
      <c r="BS13" s="408"/>
      <c r="BT13" s="408"/>
      <c r="BU13" s="409"/>
      <c r="BV13" s="407">
        <v>399864</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9</v>
      </c>
      <c r="CU13" s="405"/>
      <c r="CV13" s="405"/>
      <c r="CW13" s="405"/>
      <c r="CX13" s="405"/>
      <c r="CY13" s="405"/>
      <c r="CZ13" s="405"/>
      <c r="DA13" s="406"/>
      <c r="DB13" s="404">
        <v>9.8000000000000007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25676</v>
      </c>
      <c r="S14" s="492"/>
      <c r="T14" s="492"/>
      <c r="U14" s="492"/>
      <c r="V14" s="493"/>
      <c r="W14" s="397"/>
      <c r="X14" s="398"/>
      <c r="Y14" s="398"/>
      <c r="Z14" s="398"/>
      <c r="AA14" s="398"/>
      <c r="AB14" s="387"/>
      <c r="AC14" s="494">
        <v>16.399999999999999</v>
      </c>
      <c r="AD14" s="495"/>
      <c r="AE14" s="495"/>
      <c r="AF14" s="495"/>
      <c r="AG14" s="496"/>
      <c r="AH14" s="494">
        <v>18.7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25368</v>
      </c>
      <c r="S15" s="492"/>
      <c r="T15" s="492"/>
      <c r="U15" s="492"/>
      <c r="V15" s="493"/>
      <c r="W15" s="423" t="s">
        <v>149</v>
      </c>
      <c r="X15" s="424"/>
      <c r="Y15" s="424"/>
      <c r="Z15" s="424"/>
      <c r="AA15" s="424"/>
      <c r="AB15" s="414"/>
      <c r="AC15" s="458">
        <v>2028</v>
      </c>
      <c r="AD15" s="459"/>
      <c r="AE15" s="459"/>
      <c r="AF15" s="459"/>
      <c r="AG15" s="501"/>
      <c r="AH15" s="458">
        <v>2099</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2948168</v>
      </c>
      <c r="BO15" s="371"/>
      <c r="BP15" s="371"/>
      <c r="BQ15" s="371"/>
      <c r="BR15" s="371"/>
      <c r="BS15" s="371"/>
      <c r="BT15" s="371"/>
      <c r="BU15" s="372"/>
      <c r="BV15" s="370">
        <v>2810866</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17.5</v>
      </c>
      <c r="AD16" s="495"/>
      <c r="AE16" s="495"/>
      <c r="AF16" s="495"/>
      <c r="AG16" s="496"/>
      <c r="AH16" s="494">
        <v>17.2</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9297261</v>
      </c>
      <c r="BO16" s="408"/>
      <c r="BP16" s="408"/>
      <c r="BQ16" s="408"/>
      <c r="BR16" s="408"/>
      <c r="BS16" s="408"/>
      <c r="BT16" s="408"/>
      <c r="BU16" s="409"/>
      <c r="BV16" s="407">
        <v>9350990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7681</v>
      </c>
      <c r="AD17" s="459"/>
      <c r="AE17" s="459"/>
      <c r="AF17" s="459"/>
      <c r="AG17" s="501"/>
      <c r="AH17" s="458">
        <v>7846</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3661545</v>
      </c>
      <c r="BO17" s="408"/>
      <c r="BP17" s="408"/>
      <c r="BQ17" s="408"/>
      <c r="BR17" s="408"/>
      <c r="BS17" s="408"/>
      <c r="BT17" s="408"/>
      <c r="BU17" s="409"/>
      <c r="BV17" s="407">
        <v>3487893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537.86</v>
      </c>
      <c r="M18" s="531"/>
      <c r="N18" s="531"/>
      <c r="O18" s="531"/>
      <c r="P18" s="531"/>
      <c r="Q18" s="531"/>
      <c r="R18" s="532"/>
      <c r="S18" s="532"/>
      <c r="T18" s="532"/>
      <c r="U18" s="532"/>
      <c r="V18" s="533"/>
      <c r="W18" s="425"/>
      <c r="X18" s="426"/>
      <c r="Y18" s="426"/>
      <c r="Z18" s="426"/>
      <c r="AA18" s="426"/>
      <c r="AB18" s="417"/>
      <c r="AC18" s="534">
        <v>66.099999999999994</v>
      </c>
      <c r="AD18" s="535"/>
      <c r="AE18" s="535"/>
      <c r="AF18" s="535"/>
      <c r="AG18" s="536"/>
      <c r="AH18" s="534">
        <v>64.2</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9614021</v>
      </c>
      <c r="BO18" s="408"/>
      <c r="BP18" s="408"/>
      <c r="BQ18" s="408"/>
      <c r="BR18" s="408"/>
      <c r="BS18" s="408"/>
      <c r="BT18" s="408"/>
      <c r="BU18" s="409"/>
      <c r="BV18" s="407">
        <v>9796131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49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12028145</v>
      </c>
      <c r="BO19" s="408"/>
      <c r="BP19" s="408"/>
      <c r="BQ19" s="408"/>
      <c r="BR19" s="408"/>
      <c r="BS19" s="408"/>
      <c r="BT19" s="408"/>
      <c r="BU19" s="409"/>
      <c r="BV19" s="407">
        <v>12455300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12033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14996272</v>
      </c>
      <c r="BO22" s="371"/>
      <c r="BP22" s="371"/>
      <c r="BQ22" s="371"/>
      <c r="BR22" s="371"/>
      <c r="BS22" s="371"/>
      <c r="BT22" s="371"/>
      <c r="BU22" s="372"/>
      <c r="BV22" s="370">
        <v>14693512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9318919</v>
      </c>
      <c r="BO23" s="408"/>
      <c r="BP23" s="408"/>
      <c r="BQ23" s="408"/>
      <c r="BR23" s="408"/>
      <c r="BS23" s="408"/>
      <c r="BT23" s="408"/>
      <c r="BU23" s="409"/>
      <c r="BV23" s="407">
        <v>9170221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7400</v>
      </c>
      <c r="R24" s="459"/>
      <c r="S24" s="459"/>
      <c r="T24" s="459"/>
      <c r="U24" s="459"/>
      <c r="V24" s="501"/>
      <c r="W24" s="553"/>
      <c r="X24" s="554"/>
      <c r="Y24" s="555"/>
      <c r="Z24" s="457" t="s">
        <v>174</v>
      </c>
      <c r="AA24" s="437"/>
      <c r="AB24" s="437"/>
      <c r="AC24" s="437"/>
      <c r="AD24" s="437"/>
      <c r="AE24" s="437"/>
      <c r="AF24" s="437"/>
      <c r="AG24" s="438"/>
      <c r="AH24" s="458">
        <v>365</v>
      </c>
      <c r="AI24" s="459"/>
      <c r="AJ24" s="459"/>
      <c r="AK24" s="459"/>
      <c r="AL24" s="501"/>
      <c r="AM24" s="458">
        <v>1088430</v>
      </c>
      <c r="AN24" s="459"/>
      <c r="AO24" s="459"/>
      <c r="AP24" s="459"/>
      <c r="AQ24" s="459"/>
      <c r="AR24" s="501"/>
      <c r="AS24" s="458">
        <v>2982</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11747030</v>
      </c>
      <c r="BO24" s="408"/>
      <c r="BP24" s="408"/>
      <c r="BQ24" s="408"/>
      <c r="BR24" s="408"/>
      <c r="BS24" s="408"/>
      <c r="BT24" s="408"/>
      <c r="BU24" s="409"/>
      <c r="BV24" s="407">
        <v>11032602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6150</v>
      </c>
      <c r="R25" s="459"/>
      <c r="S25" s="459"/>
      <c r="T25" s="459"/>
      <c r="U25" s="459"/>
      <c r="V25" s="501"/>
      <c r="W25" s="553"/>
      <c r="X25" s="554"/>
      <c r="Y25" s="555"/>
      <c r="Z25" s="457" t="s">
        <v>177</v>
      </c>
      <c r="AA25" s="437"/>
      <c r="AB25" s="437"/>
      <c r="AC25" s="437"/>
      <c r="AD25" s="437"/>
      <c r="AE25" s="437"/>
      <c r="AF25" s="437"/>
      <c r="AG25" s="438"/>
      <c r="AH25" s="458">
        <v>57</v>
      </c>
      <c r="AI25" s="459"/>
      <c r="AJ25" s="459"/>
      <c r="AK25" s="459"/>
      <c r="AL25" s="501"/>
      <c r="AM25" s="458">
        <v>170430</v>
      </c>
      <c r="AN25" s="459"/>
      <c r="AO25" s="459"/>
      <c r="AP25" s="459"/>
      <c r="AQ25" s="459"/>
      <c r="AR25" s="501"/>
      <c r="AS25" s="458">
        <v>2990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1355056</v>
      </c>
      <c r="BO25" s="371"/>
      <c r="BP25" s="371"/>
      <c r="BQ25" s="371"/>
      <c r="BR25" s="371"/>
      <c r="BS25" s="371"/>
      <c r="BT25" s="371"/>
      <c r="BU25" s="372"/>
      <c r="BV25" s="370">
        <v>2580326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5810</v>
      </c>
      <c r="R26" s="459"/>
      <c r="S26" s="459"/>
      <c r="T26" s="459"/>
      <c r="U26" s="459"/>
      <c r="V26" s="501"/>
      <c r="W26" s="553"/>
      <c r="X26" s="554"/>
      <c r="Y26" s="555"/>
      <c r="Z26" s="457" t="s">
        <v>180</v>
      </c>
      <c r="AA26" s="559"/>
      <c r="AB26" s="559"/>
      <c r="AC26" s="559"/>
      <c r="AD26" s="559"/>
      <c r="AE26" s="559"/>
      <c r="AF26" s="559"/>
      <c r="AG26" s="560"/>
      <c r="AH26" s="458">
        <v>7</v>
      </c>
      <c r="AI26" s="459"/>
      <c r="AJ26" s="459"/>
      <c r="AK26" s="459"/>
      <c r="AL26" s="501"/>
      <c r="AM26" s="458">
        <v>18382</v>
      </c>
      <c r="AN26" s="459"/>
      <c r="AO26" s="459"/>
      <c r="AP26" s="459"/>
      <c r="AQ26" s="459"/>
      <c r="AR26" s="501"/>
      <c r="AS26" s="458">
        <v>2626</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182</v>
      </c>
      <c r="BO26" s="408"/>
      <c r="BP26" s="408"/>
      <c r="BQ26" s="408"/>
      <c r="BR26" s="408"/>
      <c r="BS26" s="408"/>
      <c r="BT26" s="408"/>
      <c r="BU26" s="409"/>
      <c r="BV26" s="407" t="s">
        <v>182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3900</v>
      </c>
      <c r="R27" s="459"/>
      <c r="S27" s="459"/>
      <c r="T27" s="459"/>
      <c r="U27" s="459"/>
      <c r="V27" s="501"/>
      <c r="W27" s="553"/>
      <c r="X27" s="554"/>
      <c r="Y27" s="555"/>
      <c r="Z27" s="457" t="s">
        <v>184</v>
      </c>
      <c r="AA27" s="437"/>
      <c r="AB27" s="437"/>
      <c r="AC27" s="437"/>
      <c r="AD27" s="437"/>
      <c r="AE27" s="437"/>
      <c r="AF27" s="437"/>
      <c r="AG27" s="438"/>
      <c r="AH27" s="458" t="s">
        <v>138</v>
      </c>
      <c r="AI27" s="459"/>
      <c r="AJ27" s="459"/>
      <c r="AK27" s="459"/>
      <c r="AL27" s="501"/>
      <c r="AM27" s="458" t="s">
        <v>138</v>
      </c>
      <c r="AN27" s="459"/>
      <c r="AO27" s="459"/>
      <c r="AP27" s="459"/>
      <c r="AQ27" s="459"/>
      <c r="AR27" s="501"/>
      <c r="AS27" s="458" t="s">
        <v>182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287679</v>
      </c>
      <c r="BO27" s="527"/>
      <c r="BP27" s="527"/>
      <c r="BQ27" s="527"/>
      <c r="BR27" s="527"/>
      <c r="BS27" s="527"/>
      <c r="BT27" s="527"/>
      <c r="BU27" s="528"/>
      <c r="BV27" s="526">
        <v>287679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3300</v>
      </c>
      <c r="R28" s="459"/>
      <c r="S28" s="459"/>
      <c r="T28" s="459"/>
      <c r="U28" s="459"/>
      <c r="V28" s="501"/>
      <c r="W28" s="553"/>
      <c r="X28" s="554"/>
      <c r="Y28" s="555"/>
      <c r="Z28" s="457" t="s">
        <v>187</v>
      </c>
      <c r="AA28" s="437"/>
      <c r="AB28" s="437"/>
      <c r="AC28" s="437"/>
      <c r="AD28" s="437"/>
      <c r="AE28" s="437"/>
      <c r="AF28" s="437"/>
      <c r="AG28" s="438"/>
      <c r="AH28" s="458" t="s">
        <v>130</v>
      </c>
      <c r="AI28" s="459"/>
      <c r="AJ28" s="459"/>
      <c r="AK28" s="459"/>
      <c r="AL28" s="501"/>
      <c r="AM28" s="458" t="s">
        <v>182</v>
      </c>
      <c r="AN28" s="459"/>
      <c r="AO28" s="459"/>
      <c r="AP28" s="459"/>
      <c r="AQ28" s="459"/>
      <c r="AR28" s="501"/>
      <c r="AS28" s="458" t="s">
        <v>138</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4966520</v>
      </c>
      <c r="BO28" s="371"/>
      <c r="BP28" s="371"/>
      <c r="BQ28" s="371"/>
      <c r="BR28" s="371"/>
      <c r="BS28" s="371"/>
      <c r="BT28" s="371"/>
      <c r="BU28" s="372"/>
      <c r="BV28" s="370">
        <v>4684690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18</v>
      </c>
      <c r="M29" s="459"/>
      <c r="N29" s="459"/>
      <c r="O29" s="459"/>
      <c r="P29" s="501"/>
      <c r="Q29" s="458">
        <v>2850</v>
      </c>
      <c r="R29" s="459"/>
      <c r="S29" s="459"/>
      <c r="T29" s="459"/>
      <c r="U29" s="459"/>
      <c r="V29" s="501"/>
      <c r="W29" s="556"/>
      <c r="X29" s="557"/>
      <c r="Y29" s="558"/>
      <c r="Z29" s="457" t="s">
        <v>190</v>
      </c>
      <c r="AA29" s="437"/>
      <c r="AB29" s="437"/>
      <c r="AC29" s="437"/>
      <c r="AD29" s="437"/>
      <c r="AE29" s="437"/>
      <c r="AF29" s="437"/>
      <c r="AG29" s="438"/>
      <c r="AH29" s="458">
        <v>365</v>
      </c>
      <c r="AI29" s="459"/>
      <c r="AJ29" s="459"/>
      <c r="AK29" s="459"/>
      <c r="AL29" s="501"/>
      <c r="AM29" s="458">
        <v>1088430</v>
      </c>
      <c r="AN29" s="459"/>
      <c r="AO29" s="459"/>
      <c r="AP29" s="459"/>
      <c r="AQ29" s="459"/>
      <c r="AR29" s="501"/>
      <c r="AS29" s="458">
        <v>2982</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949238</v>
      </c>
      <c r="BO29" s="408"/>
      <c r="BP29" s="408"/>
      <c r="BQ29" s="408"/>
      <c r="BR29" s="408"/>
      <c r="BS29" s="408"/>
      <c r="BT29" s="408"/>
      <c r="BU29" s="409"/>
      <c r="BV29" s="407">
        <v>948366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94.2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6110550</v>
      </c>
      <c r="BO30" s="527"/>
      <c r="BP30" s="527"/>
      <c r="BQ30" s="527"/>
      <c r="BR30" s="527"/>
      <c r="BS30" s="527"/>
      <c r="BT30" s="527"/>
      <c r="BU30" s="528"/>
      <c r="BV30" s="526">
        <v>6161301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201</v>
      </c>
      <c r="X33" s="396"/>
      <c r="Y33" s="396"/>
      <c r="Z33" s="396"/>
      <c r="AA33" s="396"/>
      <c r="AB33" s="396"/>
      <c r="AC33" s="396"/>
      <c r="AD33" s="396"/>
      <c r="AE33" s="396"/>
      <c r="AF33" s="396"/>
      <c r="AG33" s="396"/>
      <c r="AH33" s="396"/>
      <c r="AI33" s="396"/>
      <c r="AJ33" s="396"/>
      <c r="AK33" s="396"/>
      <c r="AL33" s="206"/>
      <c r="AM33" s="431" t="s">
        <v>199</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205</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香美郡殖林組合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介護保険特別会計（保険事業勘定）</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簡易水道事業会計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香南香美衛生組合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介護保険特別会計（介護サービス事業勘定）</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香南斎場組合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香南香美老人ホーム組合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香南香美老人ホーム組合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香南清掃組合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高知県広域食肉センター事務組合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こうち人づくり広域連合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高知県市町村総合事務組合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高知県市町村総合事務組合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eqyCKoHcxsTOPr1W6dX+smCBkLc8csupE7vpH2c/b8gKW8k4a41Cr2wRluVzlvth+e0TC9wf7+YoH8oiYOwr+A==" saltValue="XNVU2y2Rd/8WgA517IQqT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8" t="s">
        <v>570</v>
      </c>
      <c r="D34" s="1158"/>
      <c r="E34" s="1159"/>
      <c r="F34" s="32">
        <v>2.5099999999999998</v>
      </c>
      <c r="G34" s="33">
        <v>3.17</v>
      </c>
      <c r="H34" s="33">
        <v>3.88</v>
      </c>
      <c r="I34" s="33">
        <v>4.4800000000000004</v>
      </c>
      <c r="J34" s="34">
        <v>5.57</v>
      </c>
      <c r="K34" s="22"/>
      <c r="L34" s="22"/>
      <c r="M34" s="22"/>
      <c r="N34" s="22"/>
      <c r="O34" s="22"/>
      <c r="P34" s="22"/>
    </row>
    <row r="35" spans="1:16" ht="39" customHeight="1" x14ac:dyDescent="0.15">
      <c r="A35" s="22"/>
      <c r="B35" s="35"/>
      <c r="C35" s="1152" t="s">
        <v>571</v>
      </c>
      <c r="D35" s="1153"/>
      <c r="E35" s="1154"/>
      <c r="F35" s="36" t="s">
        <v>521</v>
      </c>
      <c r="G35" s="37" t="s">
        <v>521</v>
      </c>
      <c r="H35" s="37" t="s">
        <v>521</v>
      </c>
      <c r="I35" s="37" t="s">
        <v>521</v>
      </c>
      <c r="J35" s="38">
        <v>3.04</v>
      </c>
      <c r="K35" s="22"/>
      <c r="L35" s="22"/>
      <c r="M35" s="22"/>
      <c r="N35" s="22"/>
      <c r="O35" s="22"/>
      <c r="P35" s="22"/>
    </row>
    <row r="36" spans="1:16" ht="39" customHeight="1" x14ac:dyDescent="0.15">
      <c r="A36" s="22"/>
      <c r="B36" s="35"/>
      <c r="C36" s="1152" t="s">
        <v>572</v>
      </c>
      <c r="D36" s="1153"/>
      <c r="E36" s="1154"/>
      <c r="F36" s="36">
        <v>0.95</v>
      </c>
      <c r="G36" s="37">
        <v>0.91</v>
      </c>
      <c r="H36" s="37">
        <v>1.58</v>
      </c>
      <c r="I36" s="37">
        <v>5.3</v>
      </c>
      <c r="J36" s="38">
        <v>2.63</v>
      </c>
      <c r="K36" s="22"/>
      <c r="L36" s="22"/>
      <c r="M36" s="22"/>
      <c r="N36" s="22"/>
      <c r="O36" s="22"/>
      <c r="P36" s="22"/>
    </row>
    <row r="37" spans="1:16" ht="39" customHeight="1" x14ac:dyDescent="0.15">
      <c r="A37" s="22"/>
      <c r="B37" s="35"/>
      <c r="C37" s="1152" t="s">
        <v>573</v>
      </c>
      <c r="D37" s="1153"/>
      <c r="E37" s="1154"/>
      <c r="F37" s="36">
        <v>0.8</v>
      </c>
      <c r="G37" s="37">
        <v>0.3</v>
      </c>
      <c r="H37" s="37">
        <v>0.42</v>
      </c>
      <c r="I37" s="37">
        <v>2.48</v>
      </c>
      <c r="J37" s="38">
        <v>2.33</v>
      </c>
      <c r="K37" s="22"/>
      <c r="L37" s="22"/>
      <c r="M37" s="22"/>
      <c r="N37" s="22"/>
      <c r="O37" s="22"/>
      <c r="P37" s="22"/>
    </row>
    <row r="38" spans="1:16" ht="39" customHeight="1" x14ac:dyDescent="0.15">
      <c r="A38" s="22"/>
      <c r="B38" s="35"/>
      <c r="C38" s="1152" t="s">
        <v>574</v>
      </c>
      <c r="D38" s="1153"/>
      <c r="E38" s="1154"/>
      <c r="F38" s="36" t="s">
        <v>521</v>
      </c>
      <c r="G38" s="37" t="s">
        <v>521</v>
      </c>
      <c r="H38" s="37" t="s">
        <v>521</v>
      </c>
      <c r="I38" s="37" t="s">
        <v>521</v>
      </c>
      <c r="J38" s="38">
        <v>1.4</v>
      </c>
      <c r="K38" s="22"/>
      <c r="L38" s="22"/>
      <c r="M38" s="22"/>
      <c r="N38" s="22"/>
      <c r="O38" s="22"/>
      <c r="P38" s="22"/>
    </row>
    <row r="39" spans="1:16" ht="39" customHeight="1" x14ac:dyDescent="0.15">
      <c r="A39" s="22"/>
      <c r="B39" s="35"/>
      <c r="C39" s="1152" t="s">
        <v>575</v>
      </c>
      <c r="D39" s="1153"/>
      <c r="E39" s="1154"/>
      <c r="F39" s="36">
        <v>0.03</v>
      </c>
      <c r="G39" s="37">
        <v>0.04</v>
      </c>
      <c r="H39" s="37">
        <v>0.08</v>
      </c>
      <c r="I39" s="37">
        <v>0.41</v>
      </c>
      <c r="J39" s="38">
        <v>0.17</v>
      </c>
      <c r="K39" s="22"/>
      <c r="L39" s="22"/>
      <c r="M39" s="22"/>
      <c r="N39" s="22"/>
      <c r="O39" s="22"/>
      <c r="P39" s="22"/>
    </row>
    <row r="40" spans="1:16" ht="39" customHeight="1" x14ac:dyDescent="0.15">
      <c r="A40" s="22"/>
      <c r="B40" s="35"/>
      <c r="C40" s="1152" t="s">
        <v>576</v>
      </c>
      <c r="D40" s="1153"/>
      <c r="E40" s="1154"/>
      <c r="F40" s="36">
        <v>0.12</v>
      </c>
      <c r="G40" s="37">
        <v>0.14000000000000001</v>
      </c>
      <c r="H40" s="37">
        <v>0.11</v>
      </c>
      <c r="I40" s="37">
        <v>0.12</v>
      </c>
      <c r="J40" s="38">
        <v>0.11</v>
      </c>
      <c r="K40" s="22"/>
      <c r="L40" s="22"/>
      <c r="M40" s="22"/>
      <c r="N40" s="22"/>
      <c r="O40" s="22"/>
      <c r="P40" s="22"/>
    </row>
    <row r="41" spans="1:16" ht="39" customHeight="1" x14ac:dyDescent="0.15">
      <c r="A41" s="22"/>
      <c r="B41" s="35"/>
      <c r="C41" s="1152" t="s">
        <v>577</v>
      </c>
      <c r="D41" s="1153"/>
      <c r="E41" s="1154"/>
      <c r="F41" s="36">
        <v>0</v>
      </c>
      <c r="G41" s="37">
        <v>0</v>
      </c>
      <c r="H41" s="37">
        <v>0</v>
      </c>
      <c r="I41" s="37">
        <v>0</v>
      </c>
      <c r="J41" s="38">
        <v>0</v>
      </c>
      <c r="K41" s="22"/>
      <c r="L41" s="22"/>
      <c r="M41" s="22"/>
      <c r="N41" s="22"/>
      <c r="O41" s="22"/>
      <c r="P41" s="22"/>
    </row>
    <row r="42" spans="1:16" ht="39" customHeight="1" x14ac:dyDescent="0.15">
      <c r="A42" s="22"/>
      <c r="B42" s="39"/>
      <c r="C42" s="1152" t="s">
        <v>578</v>
      </c>
      <c r="D42" s="1153"/>
      <c r="E42" s="1154"/>
      <c r="F42" s="36" t="s">
        <v>521</v>
      </c>
      <c r="G42" s="37" t="s">
        <v>521</v>
      </c>
      <c r="H42" s="37" t="s">
        <v>521</v>
      </c>
      <c r="I42" s="37" t="s">
        <v>521</v>
      </c>
      <c r="J42" s="38" t="s">
        <v>521</v>
      </c>
      <c r="K42" s="22"/>
      <c r="L42" s="22"/>
      <c r="M42" s="22"/>
      <c r="N42" s="22"/>
      <c r="O42" s="22"/>
      <c r="P42" s="22"/>
    </row>
    <row r="43" spans="1:16" ht="39" customHeight="1" thickBot="1" x14ac:dyDescent="0.2">
      <c r="A43" s="22"/>
      <c r="B43" s="40"/>
      <c r="C43" s="1155" t="s">
        <v>579</v>
      </c>
      <c r="D43" s="1156"/>
      <c r="E43" s="1157"/>
      <c r="F43" s="41">
        <v>0.05</v>
      </c>
      <c r="G43" s="42">
        <v>7.0000000000000007E-2</v>
      </c>
      <c r="H43" s="42">
        <v>0.03</v>
      </c>
      <c r="I43" s="42">
        <v>2.64</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UYyL03sWfRoCeUgIdkpcPAFLERF6NWJHvyT+DoCo5DMETr+eSyf7tvmzqd1Te+v487pWdoKhf1+6JyXbAPiiA==" saltValue="HKZ0kQtdkzd1kd8PPV3/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7" orientation="landscape"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9" zoomScaleNormal="5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2318</v>
      </c>
      <c r="L45" s="60">
        <v>2314</v>
      </c>
      <c r="M45" s="60">
        <v>2246</v>
      </c>
      <c r="N45" s="60">
        <v>2072</v>
      </c>
      <c r="O45" s="61">
        <v>2094</v>
      </c>
      <c r="P45" s="48"/>
      <c r="Q45" s="48"/>
      <c r="R45" s="48"/>
      <c r="S45" s="48"/>
      <c r="T45" s="48"/>
      <c r="U45" s="48"/>
    </row>
    <row r="46" spans="1:21" ht="30.75" customHeight="1" x14ac:dyDescent="0.15">
      <c r="A46" s="48"/>
      <c r="B46" s="1162"/>
      <c r="C46" s="1163"/>
      <c r="D46" s="62"/>
      <c r="E46" s="1168" t="s">
        <v>13</v>
      </c>
      <c r="F46" s="1168"/>
      <c r="G46" s="1168"/>
      <c r="H46" s="1168"/>
      <c r="I46" s="1168"/>
      <c r="J46" s="1169"/>
      <c r="K46" s="63" t="s">
        <v>521</v>
      </c>
      <c r="L46" s="64" t="s">
        <v>521</v>
      </c>
      <c r="M46" s="64" t="s">
        <v>521</v>
      </c>
      <c r="N46" s="64" t="s">
        <v>521</v>
      </c>
      <c r="O46" s="65" t="s">
        <v>521</v>
      </c>
      <c r="P46" s="48"/>
      <c r="Q46" s="48"/>
      <c r="R46" s="48"/>
      <c r="S46" s="48"/>
      <c r="T46" s="48"/>
      <c r="U46" s="48"/>
    </row>
    <row r="47" spans="1:21" ht="30.75" customHeight="1" x14ac:dyDescent="0.15">
      <c r="A47" s="48"/>
      <c r="B47" s="1162"/>
      <c r="C47" s="1163"/>
      <c r="D47" s="62"/>
      <c r="E47" s="1168" t="s">
        <v>14</v>
      </c>
      <c r="F47" s="1168"/>
      <c r="G47" s="1168"/>
      <c r="H47" s="1168"/>
      <c r="I47" s="1168"/>
      <c r="J47" s="1169"/>
      <c r="K47" s="63" t="s">
        <v>521</v>
      </c>
      <c r="L47" s="64" t="s">
        <v>521</v>
      </c>
      <c r="M47" s="64" t="s">
        <v>521</v>
      </c>
      <c r="N47" s="64" t="s">
        <v>521</v>
      </c>
      <c r="O47" s="65" t="s">
        <v>521</v>
      </c>
      <c r="P47" s="48"/>
      <c r="Q47" s="48"/>
      <c r="R47" s="48"/>
      <c r="S47" s="48"/>
      <c r="T47" s="48"/>
      <c r="U47" s="48"/>
    </row>
    <row r="48" spans="1:21" ht="30.75" customHeight="1" x14ac:dyDescent="0.15">
      <c r="A48" s="48"/>
      <c r="B48" s="1162"/>
      <c r="C48" s="1163"/>
      <c r="D48" s="62"/>
      <c r="E48" s="1168" t="s">
        <v>15</v>
      </c>
      <c r="F48" s="1168"/>
      <c r="G48" s="1168"/>
      <c r="H48" s="1168"/>
      <c r="I48" s="1168"/>
      <c r="J48" s="1169"/>
      <c r="K48" s="63">
        <v>438</v>
      </c>
      <c r="L48" s="64">
        <v>416</v>
      </c>
      <c r="M48" s="64">
        <v>382</v>
      </c>
      <c r="N48" s="64">
        <v>429</v>
      </c>
      <c r="O48" s="65">
        <v>272</v>
      </c>
      <c r="P48" s="48"/>
      <c r="Q48" s="48"/>
      <c r="R48" s="48"/>
      <c r="S48" s="48"/>
      <c r="T48" s="48"/>
      <c r="U48" s="48"/>
    </row>
    <row r="49" spans="1:21" ht="30.75" customHeight="1" x14ac:dyDescent="0.15">
      <c r="A49" s="48"/>
      <c r="B49" s="1162"/>
      <c r="C49" s="1163"/>
      <c r="D49" s="62"/>
      <c r="E49" s="1168" t="s">
        <v>16</v>
      </c>
      <c r="F49" s="1168"/>
      <c r="G49" s="1168"/>
      <c r="H49" s="1168"/>
      <c r="I49" s="1168"/>
      <c r="J49" s="1169"/>
      <c r="K49" s="63">
        <v>32</v>
      </c>
      <c r="L49" s="64">
        <v>72</v>
      </c>
      <c r="M49" s="64">
        <v>136</v>
      </c>
      <c r="N49" s="64">
        <v>136</v>
      </c>
      <c r="O49" s="65">
        <v>136</v>
      </c>
      <c r="P49" s="48"/>
      <c r="Q49" s="48"/>
      <c r="R49" s="48"/>
      <c r="S49" s="48"/>
      <c r="T49" s="48"/>
      <c r="U49" s="48"/>
    </row>
    <row r="50" spans="1:21" ht="30.75" customHeight="1" x14ac:dyDescent="0.15">
      <c r="A50" s="48"/>
      <c r="B50" s="1162"/>
      <c r="C50" s="1163"/>
      <c r="D50" s="62"/>
      <c r="E50" s="1168" t="s">
        <v>17</v>
      </c>
      <c r="F50" s="1168"/>
      <c r="G50" s="1168"/>
      <c r="H50" s="1168"/>
      <c r="I50" s="1168"/>
      <c r="J50" s="1169"/>
      <c r="K50" s="63" t="s">
        <v>521</v>
      </c>
      <c r="L50" s="64" t="s">
        <v>521</v>
      </c>
      <c r="M50" s="64" t="s">
        <v>521</v>
      </c>
      <c r="N50" s="64" t="s">
        <v>521</v>
      </c>
      <c r="O50" s="65" t="s">
        <v>521</v>
      </c>
      <c r="P50" s="48"/>
      <c r="Q50" s="48"/>
      <c r="R50" s="48"/>
      <c r="S50" s="48"/>
      <c r="T50" s="48"/>
      <c r="U50" s="48"/>
    </row>
    <row r="51" spans="1:21" ht="30.75" customHeight="1" x14ac:dyDescent="0.15">
      <c r="A51" s="48"/>
      <c r="B51" s="1164"/>
      <c r="C51" s="1165"/>
      <c r="D51" s="66"/>
      <c r="E51" s="1168" t="s">
        <v>18</v>
      </c>
      <c r="F51" s="1168"/>
      <c r="G51" s="1168"/>
      <c r="H51" s="1168"/>
      <c r="I51" s="1168"/>
      <c r="J51" s="1169"/>
      <c r="K51" s="63" t="s">
        <v>521</v>
      </c>
      <c r="L51" s="64" t="s">
        <v>521</v>
      </c>
      <c r="M51" s="64" t="s">
        <v>521</v>
      </c>
      <c r="N51" s="64" t="s">
        <v>521</v>
      </c>
      <c r="O51" s="65" t="s">
        <v>521</v>
      </c>
      <c r="P51" s="48"/>
      <c r="Q51" s="48"/>
      <c r="R51" s="48"/>
      <c r="S51" s="48"/>
      <c r="T51" s="48"/>
      <c r="U51" s="48"/>
    </row>
    <row r="52" spans="1:21" ht="30.75" customHeight="1" x14ac:dyDescent="0.15">
      <c r="A52" s="48"/>
      <c r="B52" s="1170" t="s">
        <v>19</v>
      </c>
      <c r="C52" s="1171"/>
      <c r="D52" s="66"/>
      <c r="E52" s="1168" t="s">
        <v>20</v>
      </c>
      <c r="F52" s="1168"/>
      <c r="G52" s="1168"/>
      <c r="H52" s="1168"/>
      <c r="I52" s="1168"/>
      <c r="J52" s="1169"/>
      <c r="K52" s="63">
        <v>2041</v>
      </c>
      <c r="L52" s="64">
        <v>1982</v>
      </c>
      <c r="M52" s="64">
        <v>1952</v>
      </c>
      <c r="N52" s="64">
        <v>1836</v>
      </c>
      <c r="O52" s="65">
        <v>1824</v>
      </c>
      <c r="P52" s="48"/>
      <c r="Q52" s="48"/>
      <c r="R52" s="48"/>
      <c r="S52" s="48"/>
      <c r="T52" s="48"/>
      <c r="U52" s="48"/>
    </row>
    <row r="53" spans="1:21" ht="30.75" customHeight="1" thickBot="1" x14ac:dyDescent="0.2">
      <c r="A53" s="48"/>
      <c r="B53" s="1172" t="s">
        <v>21</v>
      </c>
      <c r="C53" s="1173"/>
      <c r="D53" s="67"/>
      <c r="E53" s="1174" t="s">
        <v>22</v>
      </c>
      <c r="F53" s="1174"/>
      <c r="G53" s="1174"/>
      <c r="H53" s="1174"/>
      <c r="I53" s="1174"/>
      <c r="J53" s="1175"/>
      <c r="K53" s="68">
        <v>747</v>
      </c>
      <c r="L53" s="69">
        <v>820</v>
      </c>
      <c r="M53" s="69">
        <v>812</v>
      </c>
      <c r="N53" s="69">
        <v>801</v>
      </c>
      <c r="O53" s="70">
        <v>678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76" t="s">
        <v>26</v>
      </c>
      <c r="C58" s="1177"/>
      <c r="D58" s="1182" t="s">
        <v>27</v>
      </c>
      <c r="E58" s="1183"/>
      <c r="F58" s="1183"/>
      <c r="G58" s="1183"/>
      <c r="H58" s="1183"/>
      <c r="I58" s="1183"/>
      <c r="J58" s="1184"/>
      <c r="K58" s="83"/>
      <c r="L58" s="84"/>
      <c r="M58" s="84"/>
      <c r="N58" s="84"/>
      <c r="O58" s="85"/>
    </row>
    <row r="59" spans="1:21" ht="31.5" customHeight="1" x14ac:dyDescent="0.15">
      <c r="B59" s="1178"/>
      <c r="C59" s="1179"/>
      <c r="D59" s="1185" t="s">
        <v>28</v>
      </c>
      <c r="E59" s="1186"/>
      <c r="F59" s="1186"/>
      <c r="G59" s="1186"/>
      <c r="H59" s="1186"/>
      <c r="I59" s="1186"/>
      <c r="J59" s="1187"/>
      <c r="K59" s="86"/>
      <c r="L59" s="87"/>
      <c r="M59" s="87"/>
      <c r="N59" s="87"/>
      <c r="O59" s="88"/>
    </row>
    <row r="60" spans="1:21" ht="31.5" customHeight="1" thickBot="1" x14ac:dyDescent="0.2">
      <c r="B60" s="1180"/>
      <c r="C60" s="1181"/>
      <c r="D60" s="1188" t="s">
        <v>29</v>
      </c>
      <c r="E60" s="1189"/>
      <c r="F60" s="1189"/>
      <c r="G60" s="1189"/>
      <c r="H60" s="1189"/>
      <c r="I60" s="1189"/>
      <c r="J60" s="1190"/>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aZgm2a8oRAtFwL5ANWe6vxyzHODUCcxr9mBe+uv6ph9hcA5DWwqViNJMLLE3vdy9Kcsc8K0dcNKGiP6aADWlA==" saltValue="ZbLGfPpimpGz+0IJTQdm8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8" scale="78" orientation="landscape"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7" zoomScaleNormal="57"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1" t="s">
        <v>32</v>
      </c>
      <c r="C41" s="1192"/>
      <c r="D41" s="105"/>
      <c r="E41" s="1197" t="s">
        <v>33</v>
      </c>
      <c r="F41" s="1197"/>
      <c r="G41" s="1197"/>
      <c r="H41" s="1198"/>
      <c r="I41" s="355">
        <v>15934</v>
      </c>
      <c r="J41" s="356">
        <v>15224</v>
      </c>
      <c r="K41" s="356">
        <v>14631</v>
      </c>
      <c r="L41" s="356">
        <v>14694</v>
      </c>
      <c r="M41" s="357">
        <v>14996</v>
      </c>
    </row>
    <row r="42" spans="2:13" ht="27.75" customHeight="1" x14ac:dyDescent="0.15">
      <c r="B42" s="1193"/>
      <c r="C42" s="1194"/>
      <c r="D42" s="106"/>
      <c r="E42" s="1199" t="s">
        <v>34</v>
      </c>
      <c r="F42" s="1199"/>
      <c r="G42" s="1199"/>
      <c r="H42" s="1200"/>
      <c r="I42" s="358" t="s">
        <v>521</v>
      </c>
      <c r="J42" s="359" t="s">
        <v>521</v>
      </c>
      <c r="K42" s="359" t="s">
        <v>521</v>
      </c>
      <c r="L42" s="359" t="s">
        <v>521</v>
      </c>
      <c r="M42" s="360" t="s">
        <v>521</v>
      </c>
    </row>
    <row r="43" spans="2:13" ht="27.75" customHeight="1" x14ac:dyDescent="0.15">
      <c r="B43" s="1193"/>
      <c r="C43" s="1194"/>
      <c r="D43" s="106"/>
      <c r="E43" s="1199" t="s">
        <v>35</v>
      </c>
      <c r="F43" s="1199"/>
      <c r="G43" s="1199"/>
      <c r="H43" s="1200"/>
      <c r="I43" s="358">
        <v>3737</v>
      </c>
      <c r="J43" s="359">
        <v>3533</v>
      </c>
      <c r="K43" s="359">
        <v>3256</v>
      </c>
      <c r="L43" s="359">
        <v>3194</v>
      </c>
      <c r="M43" s="360">
        <v>2799</v>
      </c>
    </row>
    <row r="44" spans="2:13" ht="27.75" customHeight="1" x14ac:dyDescent="0.15">
      <c r="B44" s="1193"/>
      <c r="C44" s="1194"/>
      <c r="D44" s="106"/>
      <c r="E44" s="1199" t="s">
        <v>36</v>
      </c>
      <c r="F44" s="1199"/>
      <c r="G44" s="1199"/>
      <c r="H44" s="1200"/>
      <c r="I44" s="358">
        <v>1541</v>
      </c>
      <c r="J44" s="359">
        <v>1456</v>
      </c>
      <c r="K44" s="359">
        <v>1310</v>
      </c>
      <c r="L44" s="359">
        <v>1166</v>
      </c>
      <c r="M44" s="360">
        <v>1021</v>
      </c>
    </row>
    <row r="45" spans="2:13" ht="27.75" customHeight="1" x14ac:dyDescent="0.15">
      <c r="B45" s="1193"/>
      <c r="C45" s="1194"/>
      <c r="D45" s="106"/>
      <c r="E45" s="1199" t="s">
        <v>37</v>
      </c>
      <c r="F45" s="1199"/>
      <c r="G45" s="1199"/>
      <c r="H45" s="1200"/>
      <c r="I45" s="358">
        <v>2987</v>
      </c>
      <c r="J45" s="359">
        <v>2904</v>
      </c>
      <c r="K45" s="359">
        <v>2842</v>
      </c>
      <c r="L45" s="359">
        <v>2739</v>
      </c>
      <c r="M45" s="360">
        <v>2625</v>
      </c>
    </row>
    <row r="46" spans="2:13" ht="27.75" customHeight="1" x14ac:dyDescent="0.15">
      <c r="B46" s="1193"/>
      <c r="C46" s="1194"/>
      <c r="D46" s="107"/>
      <c r="E46" s="1199" t="s">
        <v>38</v>
      </c>
      <c r="F46" s="1199"/>
      <c r="G46" s="1199"/>
      <c r="H46" s="1200"/>
      <c r="I46" s="358" t="s">
        <v>521</v>
      </c>
      <c r="J46" s="359" t="s">
        <v>521</v>
      </c>
      <c r="K46" s="359" t="s">
        <v>521</v>
      </c>
      <c r="L46" s="359" t="s">
        <v>521</v>
      </c>
      <c r="M46" s="360" t="s">
        <v>521</v>
      </c>
    </row>
    <row r="47" spans="2:13" ht="27.75" customHeight="1" x14ac:dyDescent="0.15">
      <c r="B47" s="1193"/>
      <c r="C47" s="1194"/>
      <c r="D47" s="108"/>
      <c r="E47" s="1201" t="s">
        <v>39</v>
      </c>
      <c r="F47" s="1202"/>
      <c r="G47" s="1202"/>
      <c r="H47" s="1203"/>
      <c r="I47" s="358" t="s">
        <v>521</v>
      </c>
      <c r="J47" s="359" t="s">
        <v>521</v>
      </c>
      <c r="K47" s="359" t="s">
        <v>521</v>
      </c>
      <c r="L47" s="359" t="s">
        <v>521</v>
      </c>
      <c r="M47" s="360" t="s">
        <v>521</v>
      </c>
    </row>
    <row r="48" spans="2:13" ht="27.75" customHeight="1" x14ac:dyDescent="0.15">
      <c r="B48" s="1193"/>
      <c r="C48" s="1194"/>
      <c r="D48" s="106"/>
      <c r="E48" s="1199" t="s">
        <v>40</v>
      </c>
      <c r="F48" s="1199"/>
      <c r="G48" s="1199"/>
      <c r="H48" s="1200"/>
      <c r="I48" s="358" t="s">
        <v>521</v>
      </c>
      <c r="J48" s="359" t="s">
        <v>521</v>
      </c>
      <c r="K48" s="359" t="s">
        <v>521</v>
      </c>
      <c r="L48" s="359" t="s">
        <v>521</v>
      </c>
      <c r="M48" s="360" t="s">
        <v>521</v>
      </c>
    </row>
    <row r="49" spans="2:13" ht="27.75" customHeight="1" x14ac:dyDescent="0.15">
      <c r="B49" s="1195"/>
      <c r="C49" s="1196"/>
      <c r="D49" s="106"/>
      <c r="E49" s="1199" t="s">
        <v>41</v>
      </c>
      <c r="F49" s="1199"/>
      <c r="G49" s="1199"/>
      <c r="H49" s="1200"/>
      <c r="I49" s="358" t="s">
        <v>521</v>
      </c>
      <c r="J49" s="359" t="s">
        <v>521</v>
      </c>
      <c r="K49" s="359" t="s">
        <v>521</v>
      </c>
      <c r="L49" s="359" t="s">
        <v>521</v>
      </c>
      <c r="M49" s="360" t="s">
        <v>521</v>
      </c>
    </row>
    <row r="50" spans="2:13" ht="27.75" customHeight="1" x14ac:dyDescent="0.15">
      <c r="B50" s="1204" t="s">
        <v>42</v>
      </c>
      <c r="C50" s="1205"/>
      <c r="D50" s="109"/>
      <c r="E50" s="1199" t="s">
        <v>43</v>
      </c>
      <c r="F50" s="1199"/>
      <c r="G50" s="1199"/>
      <c r="H50" s="1200"/>
      <c r="I50" s="358">
        <v>10824</v>
      </c>
      <c r="J50" s="359">
        <v>10169</v>
      </c>
      <c r="K50" s="359">
        <v>10120</v>
      </c>
      <c r="L50" s="359">
        <v>10248</v>
      </c>
      <c r="M50" s="360">
        <v>10657</v>
      </c>
    </row>
    <row r="51" spans="2:13" ht="27.75" customHeight="1" x14ac:dyDescent="0.15">
      <c r="B51" s="1193"/>
      <c r="C51" s="1194"/>
      <c r="D51" s="106"/>
      <c r="E51" s="1199" t="s">
        <v>44</v>
      </c>
      <c r="F51" s="1199"/>
      <c r="G51" s="1199"/>
      <c r="H51" s="1200"/>
      <c r="I51" s="358">
        <v>392</v>
      </c>
      <c r="J51" s="359">
        <v>336</v>
      </c>
      <c r="K51" s="359">
        <v>264</v>
      </c>
      <c r="L51" s="359">
        <v>179</v>
      </c>
      <c r="M51" s="360">
        <v>143</v>
      </c>
    </row>
    <row r="52" spans="2:13" ht="27.75" customHeight="1" x14ac:dyDescent="0.15">
      <c r="B52" s="1195"/>
      <c r="C52" s="1196"/>
      <c r="D52" s="106"/>
      <c r="E52" s="1199" t="s">
        <v>45</v>
      </c>
      <c r="F52" s="1199"/>
      <c r="G52" s="1199"/>
      <c r="H52" s="1200"/>
      <c r="I52" s="358">
        <v>17107</v>
      </c>
      <c r="J52" s="359">
        <v>16771</v>
      </c>
      <c r="K52" s="359">
        <v>16087</v>
      </c>
      <c r="L52" s="359">
        <v>15928</v>
      </c>
      <c r="M52" s="360">
        <v>16238</v>
      </c>
    </row>
    <row r="53" spans="2:13" ht="27.75" customHeight="1" thickBot="1" x14ac:dyDescent="0.2">
      <c r="B53" s="1206" t="s">
        <v>46</v>
      </c>
      <c r="C53" s="1207"/>
      <c r="D53" s="110"/>
      <c r="E53" s="1208" t="s">
        <v>47</v>
      </c>
      <c r="F53" s="1208"/>
      <c r="G53" s="1208"/>
      <c r="H53" s="1209"/>
      <c r="I53" s="361">
        <v>-4124</v>
      </c>
      <c r="J53" s="362">
        <v>-4158</v>
      </c>
      <c r="K53" s="362">
        <v>-4431</v>
      </c>
      <c r="L53" s="362">
        <v>-4563</v>
      </c>
      <c r="M53" s="363">
        <v>-5596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u7XcCqfr34gyfXocVNg/SwJhyggN+dHdi3hoxVgHViwjNz3qSwxUTnHThFmpXOe13Bt0weJPMbe0HuuLsHSFg==" saltValue="5WDsfNcJSiJfcfElkWkc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8" scale="86" orientation="landscape"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E31"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8" t="s">
        <v>50</v>
      </c>
      <c r="D55" s="1218"/>
      <c r="E55" s="1219"/>
      <c r="F55" s="122">
        <v>4597</v>
      </c>
      <c r="G55" s="122">
        <v>4685</v>
      </c>
      <c r="H55" s="123">
        <v>4967</v>
      </c>
    </row>
    <row r="56" spans="2:8" ht="52.5" customHeight="1" x14ac:dyDescent="0.15">
      <c r="B56" s="124"/>
      <c r="C56" s="1220" t="s">
        <v>51</v>
      </c>
      <c r="D56" s="1220"/>
      <c r="E56" s="1221"/>
      <c r="F56" s="125">
        <v>948</v>
      </c>
      <c r="G56" s="125">
        <v>948</v>
      </c>
      <c r="H56" s="126">
        <v>949</v>
      </c>
    </row>
    <row r="57" spans="2:8" ht="53.25" customHeight="1" x14ac:dyDescent="0.15">
      <c r="B57" s="124"/>
      <c r="C57" s="1222" t="s">
        <v>52</v>
      </c>
      <c r="D57" s="1222"/>
      <c r="E57" s="1223"/>
      <c r="F57" s="127">
        <v>6112</v>
      </c>
      <c r="G57" s="127">
        <v>6161</v>
      </c>
      <c r="H57" s="128">
        <v>6111</v>
      </c>
    </row>
    <row r="58" spans="2:8" ht="45.75" customHeight="1" x14ac:dyDescent="0.15">
      <c r="B58" s="129"/>
      <c r="C58" s="1210" t="s">
        <v>600</v>
      </c>
      <c r="D58" s="1211"/>
      <c r="E58" s="1212"/>
      <c r="F58" s="130">
        <v>1947</v>
      </c>
      <c r="G58" s="130">
        <v>1962</v>
      </c>
      <c r="H58" s="131">
        <v>2794</v>
      </c>
    </row>
    <row r="59" spans="2:8" ht="45.75" customHeight="1" x14ac:dyDescent="0.15">
      <c r="B59" s="129"/>
      <c r="C59" s="1210" t="s">
        <v>601</v>
      </c>
      <c r="D59" s="1211"/>
      <c r="E59" s="1212"/>
      <c r="F59" s="130">
        <v>1714</v>
      </c>
      <c r="G59" s="130">
        <v>1714</v>
      </c>
      <c r="H59" s="131">
        <v>1715</v>
      </c>
    </row>
    <row r="60" spans="2:8" ht="45.75" customHeight="1" x14ac:dyDescent="0.15">
      <c r="B60" s="129"/>
      <c r="C60" s="1210" t="s">
        <v>602</v>
      </c>
      <c r="D60" s="1211"/>
      <c r="E60" s="1212"/>
      <c r="F60" s="130">
        <v>573</v>
      </c>
      <c r="G60" s="130">
        <v>573</v>
      </c>
      <c r="H60" s="131">
        <v>573</v>
      </c>
    </row>
    <row r="61" spans="2:8" ht="45.75" customHeight="1" x14ac:dyDescent="0.15">
      <c r="B61" s="129"/>
      <c r="C61" s="1210" t="s">
        <v>605</v>
      </c>
      <c r="D61" s="1211"/>
      <c r="E61" s="1212"/>
      <c r="F61" s="130">
        <v>317</v>
      </c>
      <c r="G61" s="130">
        <v>317</v>
      </c>
      <c r="H61" s="131">
        <v>317</v>
      </c>
    </row>
    <row r="62" spans="2:8" ht="45.75" customHeight="1" thickBot="1" x14ac:dyDescent="0.2">
      <c r="B62" s="132"/>
      <c r="C62" s="1213" t="s">
        <v>603</v>
      </c>
      <c r="D62" s="1214"/>
      <c r="E62" s="1215"/>
      <c r="F62" s="133">
        <v>314</v>
      </c>
      <c r="G62" s="133">
        <v>342</v>
      </c>
      <c r="H62" s="134">
        <v>317</v>
      </c>
    </row>
    <row r="63" spans="2:8" ht="52.5" customHeight="1" thickBot="1" x14ac:dyDescent="0.2">
      <c r="B63" s="135"/>
      <c r="C63" s="1216" t="s">
        <v>53</v>
      </c>
      <c r="D63" s="1216"/>
      <c r="E63" s="1217"/>
      <c r="F63" s="136">
        <v>11657</v>
      </c>
      <c r="G63" s="136">
        <v>11794</v>
      </c>
      <c r="H63" s="137">
        <v>12026</v>
      </c>
    </row>
    <row r="64" spans="2:8" x14ac:dyDescent="0.15"/>
  </sheetData>
  <sheetProtection algorithmName="SHA-512" hashValue="YNSpgmNV/dHwx8HOVlGdoUdkp2uFmNyU0zgfISRVRXKiaQaASMQfDoeU3hSKQn/uVyy9RFxCjklnkZDD4KhRjg==" saltValue="FX2dcx19YQz5hL6BU8Zv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115135</v>
      </c>
      <c r="E3" s="156"/>
      <c r="F3" s="157">
        <v>85173</v>
      </c>
      <c r="G3" s="158"/>
      <c r="H3" s="159"/>
    </row>
    <row r="4" spans="1:8" x14ac:dyDescent="0.15">
      <c r="A4" s="160"/>
      <c r="B4" s="161"/>
      <c r="C4" s="162"/>
      <c r="D4" s="163">
        <v>44608</v>
      </c>
      <c r="E4" s="164"/>
      <c r="F4" s="165">
        <v>43913</v>
      </c>
      <c r="G4" s="166"/>
      <c r="H4" s="167"/>
    </row>
    <row r="5" spans="1:8" x14ac:dyDescent="0.15">
      <c r="A5" s="148" t="s">
        <v>554</v>
      </c>
      <c r="B5" s="153"/>
      <c r="C5" s="154"/>
      <c r="D5" s="155">
        <v>70027</v>
      </c>
      <c r="E5" s="156"/>
      <c r="F5" s="157">
        <v>94081</v>
      </c>
      <c r="G5" s="158"/>
      <c r="H5" s="159"/>
    </row>
    <row r="6" spans="1:8" x14ac:dyDescent="0.15">
      <c r="A6" s="160"/>
      <c r="B6" s="161"/>
      <c r="C6" s="162"/>
      <c r="D6" s="163">
        <v>25188</v>
      </c>
      <c r="E6" s="164"/>
      <c r="F6" s="165">
        <v>48949</v>
      </c>
      <c r="G6" s="166"/>
      <c r="H6" s="167"/>
    </row>
    <row r="7" spans="1:8" x14ac:dyDescent="0.15">
      <c r="A7" s="148" t="s">
        <v>555</v>
      </c>
      <c r="B7" s="153"/>
      <c r="C7" s="154"/>
      <c r="D7" s="155">
        <v>75022</v>
      </c>
      <c r="E7" s="156"/>
      <c r="F7" s="157">
        <v>92632</v>
      </c>
      <c r="G7" s="158"/>
      <c r="H7" s="159"/>
    </row>
    <row r="8" spans="1:8" x14ac:dyDescent="0.15">
      <c r="A8" s="160"/>
      <c r="B8" s="161"/>
      <c r="C8" s="162"/>
      <c r="D8" s="163">
        <v>22580</v>
      </c>
      <c r="E8" s="164"/>
      <c r="F8" s="165">
        <v>47978</v>
      </c>
      <c r="G8" s="166"/>
      <c r="H8" s="167"/>
    </row>
    <row r="9" spans="1:8" x14ac:dyDescent="0.15">
      <c r="A9" s="148" t="s">
        <v>556</v>
      </c>
      <c r="B9" s="153"/>
      <c r="C9" s="154"/>
      <c r="D9" s="155">
        <v>92396</v>
      </c>
      <c r="E9" s="156"/>
      <c r="F9" s="157">
        <v>96469</v>
      </c>
      <c r="G9" s="158"/>
      <c r="H9" s="159"/>
    </row>
    <row r="10" spans="1:8" x14ac:dyDescent="0.15">
      <c r="A10" s="160"/>
      <c r="B10" s="161"/>
      <c r="C10" s="162"/>
      <c r="D10" s="163">
        <v>47896</v>
      </c>
      <c r="E10" s="164"/>
      <c r="F10" s="165">
        <v>49775</v>
      </c>
      <c r="G10" s="166"/>
      <c r="H10" s="167"/>
    </row>
    <row r="11" spans="1:8" x14ac:dyDescent="0.15">
      <c r="A11" s="148" t="s">
        <v>557</v>
      </c>
      <c r="B11" s="153"/>
      <c r="C11" s="154"/>
      <c r="D11" s="155">
        <v>114925</v>
      </c>
      <c r="E11" s="156"/>
      <c r="F11" s="157">
        <v>85743</v>
      </c>
      <c r="G11" s="158"/>
      <c r="H11" s="159"/>
    </row>
    <row r="12" spans="1:8" x14ac:dyDescent="0.15">
      <c r="A12" s="160"/>
      <c r="B12" s="161"/>
      <c r="C12" s="168"/>
      <c r="D12" s="163">
        <v>72585</v>
      </c>
      <c r="E12" s="164"/>
      <c r="F12" s="165">
        <v>45231</v>
      </c>
      <c r="G12" s="166"/>
      <c r="H12" s="167"/>
    </row>
    <row r="13" spans="1:8" x14ac:dyDescent="0.15">
      <c r="A13" s="148"/>
      <c r="B13" s="153"/>
      <c r="C13" s="169"/>
      <c r="D13" s="170">
        <v>93501</v>
      </c>
      <c r="E13" s="171"/>
      <c r="F13" s="172">
        <v>90820</v>
      </c>
      <c r="G13" s="173"/>
      <c r="H13" s="159"/>
    </row>
    <row r="14" spans="1:8" x14ac:dyDescent="0.15">
      <c r="A14" s="160"/>
      <c r="B14" s="161"/>
      <c r="C14" s="162"/>
      <c r="D14" s="163">
        <v>42571</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0.96</v>
      </c>
      <c r="C19" s="174">
        <f>ROUND(VALUE(SUBSTITUTE(実質収支比率等に係る経年分析!G$48,"▲","-")),2)</f>
        <v>0.91</v>
      </c>
      <c r="D19" s="174">
        <f>ROUND(VALUE(SUBSTITUTE(実質収支比率等に係る経年分析!H$48,"▲","-")),2)</f>
        <v>1.59</v>
      </c>
      <c r="E19" s="174">
        <f>ROUND(VALUE(SUBSTITUTE(実質収支比率等に係る経年分析!I$48,"▲","-")),2)</f>
        <v>5.3</v>
      </c>
      <c r="F19" s="174">
        <f>ROUND(VALUE(SUBSTITUTE(実質収支比率等に係る経年分析!J$48,"▲","-")),2)</f>
        <v>2.63</v>
      </c>
    </row>
    <row r="20" spans="1:11" x14ac:dyDescent="0.15">
      <c r="A20" s="174" t="s">
        <v>57</v>
      </c>
      <c r="B20" s="174">
        <f>ROUND(VALUE(SUBSTITUTE(実質収支比率等に係る経年分析!F$47,"▲","-")),2)</f>
        <v>49.54</v>
      </c>
      <c r="C20" s="174">
        <f>ROUND(VALUE(SUBSTITUTE(実質収支比率等に係る経年分析!G$47,"▲","-")),2)</f>
        <v>46.41</v>
      </c>
      <c r="D20" s="174">
        <f>ROUND(VALUE(SUBSTITUTE(実質収支比率等に係る経年分析!H$47,"▲","-")),2)</f>
        <v>45.32</v>
      </c>
      <c r="E20" s="174">
        <f>ROUND(VALUE(SUBSTITUTE(実質収支比率等に係る経年分析!I$47,"▲","-")),2)</f>
        <v>44.93</v>
      </c>
      <c r="F20" s="174">
        <f>ROUND(VALUE(SUBSTITUTE(実質収支比率等に係る経年分析!J$47,"▲","-")),2)</f>
        <v>49.13</v>
      </c>
    </row>
    <row r="21" spans="1:11" x14ac:dyDescent="0.15">
      <c r="A21" s="174" t="s">
        <v>58</v>
      </c>
      <c r="B21" s="174">
        <f>IF(ISNUMBER(VALUE(SUBSTITUTE(実質収支比率等に係る経年分析!F$49,"▲","-"))),ROUND(VALUE(SUBSTITUTE(実質収支比率等に係る経年分析!F$49,"▲","-")),2),NA())</f>
        <v>-6.82</v>
      </c>
      <c r="C21" s="174">
        <f>IF(ISNUMBER(VALUE(SUBSTITUTE(実質収支比率等に係る経年分析!G$49,"▲","-"))),ROUND(VALUE(SUBSTITUTE(実質収支比率等に係る経年分析!G$49,"▲","-")),2),NA())</f>
        <v>-3.66</v>
      </c>
      <c r="D21" s="174">
        <f>IF(ISNUMBER(VALUE(SUBSTITUTE(実質収支比率等に係る経年分析!H$49,"▲","-"))),ROUND(VALUE(SUBSTITUTE(実質収支比率等に係る経年分析!H$49,"▲","-")),2),NA())</f>
        <v>0.82</v>
      </c>
      <c r="E21" s="174">
        <f>IF(ISNUMBER(VALUE(SUBSTITUTE(実質収支比率等に係る経年分析!I$49,"▲","-"))),ROUND(VALUE(SUBSTITUTE(実質収支比率等に係る経年分析!I$49,"▲","-")),2),NA())</f>
        <v>3.83</v>
      </c>
      <c r="F21" s="174">
        <f>IF(ISNUMBER(VALUE(SUBSTITUTE(実質収支比率等に係る経年分析!J$49,"▲","-"))),ROUND(VALUE(SUBSTITUTE(実質収支比率等に係る経年分析!J$49,"▲","-")),2),NA())</f>
        <v>-2.78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7.0000000000000007E-2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2.64</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介護保険特別会計（介護サービス事業勘定）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0.11</v>
      </c>
    </row>
    <row r="31" spans="1:11" x14ac:dyDescent="0.15">
      <c r="A31" s="175" t="str">
        <f>IF(連結実質赤字比率に係る赤字・黒字の構成分析!C$39="",NA(),連結実質赤字比率に係る赤字・黒字の構成分析!C$39)</f>
        <v>国民健康保険特別会計（事業勘定）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x14ac:dyDescent="0.15">
      <c r="A32" s="175" t="str">
        <f>IF(連結実質赤字比率に係る赤字・黒字の構成分析!C$38="",NA(),連結実質赤字比率に係る赤字・黒字の構成分析!C$38)</f>
        <v>簡易水道事業会計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2.48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2.33</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2.63</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#VALUE!</v>
      </c>
      <c r="G35" s="175" t="e">
        <f>IF(ROUND(VALUE(SUBSTITUTE(連結実質赤字比率に係る赤字・黒字の構成分析!H$35,"▲", "-")), 2) &gt;= 0, ABS(ROUND(VALUE(SUBSTITUTE(連結実質赤字比率に係る赤字・黒字の構成分析!H$35,"▲", "-")), 2)), NA())</f>
        <v>#VALUE!</v>
      </c>
      <c r="H35" s="175" t="e">
        <f>IF(ROUND(VALUE(SUBSTITUTE(連結実質赤字比率に係る赤字・黒字の構成分析!I$35,"▲", "-")), 2) &lt; 0, ABS(ROUND(VALUE(SUBSTITUTE(連結実質赤字比率に係る赤字・黒字の構成分析!I$35,"▲", "-")), 2)), NA())</f>
        <v>#VALUE!</v>
      </c>
      <c r="I35" s="175" t="e">
        <f>IF(ROUND(VALUE(SUBSTITUTE(連結実質赤字比率に係る赤字・黒字の構成分析!I$35,"▲", "-")), 2) &gt;= 0, ABS(ROUND(VALUE(SUBSTITUTE(連結実質赤字比率に係る赤字・黒字の構成分析!I$35,"▲", "-")), 2)), NA())</f>
        <v>#VALUE!</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2.5099999999999998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3.17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3.88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4.4800000000000004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5.57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2041</v>
      </c>
      <c r="E42" s="176"/>
      <c r="F42" s="176"/>
      <c r="G42" s="176">
        <f>'実質公債費比率（分子）の構造'!L$52</f>
        <v>1982</v>
      </c>
      <c r="H42" s="176"/>
      <c r="I42" s="176"/>
      <c r="J42" s="176">
        <f>'実質公債費比率（分子）の構造'!M$52</f>
        <v>1952</v>
      </c>
      <c r="K42" s="176"/>
      <c r="L42" s="176"/>
      <c r="M42" s="176">
        <f>'実質公債費比率（分子）の構造'!N$52</f>
        <v>1836</v>
      </c>
      <c r="N42" s="176"/>
      <c r="O42" s="176"/>
      <c r="P42" s="176">
        <f>'実質公債費比率（分子）の構造'!O$52</f>
        <v>1824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32</v>
      </c>
      <c r="C45" s="176"/>
      <c r="D45" s="176"/>
      <c r="E45" s="176">
        <f>'実質公債費比率（分子）の構造'!L$49</f>
        <v>72</v>
      </c>
      <c r="F45" s="176"/>
      <c r="G45" s="176"/>
      <c r="H45" s="176">
        <f>'実質公債費比率（分子）の構造'!M$49</f>
        <v>136</v>
      </c>
      <c r="I45" s="176"/>
      <c r="J45" s="176"/>
      <c r="K45" s="176">
        <f>'実質公債費比率（分子）の構造'!N$49</f>
        <v>136</v>
      </c>
      <c r="L45" s="176"/>
      <c r="M45" s="176"/>
      <c r="N45" s="176">
        <f>'実質公債費比率（分子）の構造'!O$49</f>
        <v>136</v>
      </c>
      <c r="O45" s="176"/>
      <c r="P45" s="176"/>
    </row>
    <row r="46" spans="1:16" x14ac:dyDescent="0.15">
      <c r="A46" s="176" t="s">
        <v>69</v>
      </c>
      <c r="B46" s="176">
        <f>'実質公債費比率（分子）の構造'!K$48</f>
        <v>438</v>
      </c>
      <c r="C46" s="176"/>
      <c r="D46" s="176"/>
      <c r="E46" s="176">
        <f>'実質公債費比率（分子）の構造'!L$48</f>
        <v>416</v>
      </c>
      <c r="F46" s="176"/>
      <c r="G46" s="176"/>
      <c r="H46" s="176">
        <f>'実質公債費比率（分子）の構造'!M$48</f>
        <v>382</v>
      </c>
      <c r="I46" s="176"/>
      <c r="J46" s="176"/>
      <c r="K46" s="176">
        <f>'実質公債費比率（分子）の構造'!N$48</f>
        <v>429</v>
      </c>
      <c r="L46" s="176"/>
      <c r="M46" s="176"/>
      <c r="N46" s="176">
        <f>'実質公債費比率（分子）の構造'!O$48</f>
        <v>272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2318</v>
      </c>
      <c r="C49" s="176"/>
      <c r="D49" s="176"/>
      <c r="E49" s="176">
        <f>'実質公債費比率（分子）の構造'!L$45</f>
        <v>2314</v>
      </c>
      <c r="F49" s="176"/>
      <c r="G49" s="176"/>
      <c r="H49" s="176">
        <f>'実質公債費比率（分子）の構造'!M$45</f>
        <v>2246</v>
      </c>
      <c r="I49" s="176"/>
      <c r="J49" s="176"/>
      <c r="K49" s="176">
        <f>'実質公債費比率（分子）の構造'!N$45</f>
        <v>2072</v>
      </c>
      <c r="L49" s="176"/>
      <c r="M49" s="176"/>
      <c r="N49" s="176">
        <f>'実質公債費比率（分子）の構造'!O$45</f>
        <v>2094</v>
      </c>
      <c r="O49" s="176"/>
      <c r="P49" s="176"/>
    </row>
    <row r="50" spans="1:16" x14ac:dyDescent="0.15">
      <c r="A50" s="176" t="s">
        <v>73</v>
      </c>
      <c r="B50" s="176" t="e">
        <f>NA()</f>
        <v>#N/A</v>
      </c>
      <c r="C50" s="176">
        <f>IF(ISNUMBER('実質公債費比率（分子）の構造'!K$53),'実質公債費比率（分子）の構造'!K$53,NA())</f>
        <v>747</v>
      </c>
      <c r="D50" s="176" t="e">
        <f>NA()</f>
        <v>#N/A</v>
      </c>
      <c r="E50" s="176" t="e">
        <f>NA()</f>
        <v>#N/A</v>
      </c>
      <c r="F50" s="176">
        <f>IF(ISNUMBER('実質公債費比率（分子）の構造'!L$53),'実質公債費比率（分子）の構造'!L$53,NA())</f>
        <v>820</v>
      </c>
      <c r="G50" s="176" t="e">
        <f>NA()</f>
        <v>#N/A</v>
      </c>
      <c r="H50" s="176" t="e">
        <f>NA()</f>
        <v>#N/A</v>
      </c>
      <c r="I50" s="176">
        <f>IF(ISNUMBER('実質公債費比率（分子）の構造'!M$53),'実質公債費比率（分子）の構造'!M$53,NA())</f>
        <v>812</v>
      </c>
      <c r="J50" s="176" t="e">
        <f>NA()</f>
        <v>#N/A</v>
      </c>
      <c r="K50" s="176" t="e">
        <f>NA()</f>
        <v>#N/A</v>
      </c>
      <c r="L50" s="176">
        <f>IF(ISNUMBER('実質公債費比率（分子）の構造'!N$53),'実質公債費比率（分子）の構造'!N$53,NA())</f>
        <v>801</v>
      </c>
      <c r="M50" s="176" t="e">
        <f>NA()</f>
        <v>#N/A</v>
      </c>
      <c r="N50" s="176" t="e">
        <f>NA()</f>
        <v>#N/A</v>
      </c>
      <c r="O50" s="176">
        <f>IF(ISNUMBER('実質公債費比率（分子）の構造'!O$53),'実質公債費比率（分子）の構造'!O$53,NA())</f>
        <v>678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17107</v>
      </c>
      <c r="E56" s="175"/>
      <c r="F56" s="175"/>
      <c r="G56" s="175">
        <f>'将来負担比率（分子）の構造'!J$52</f>
        <v>16771</v>
      </c>
      <c r="H56" s="175"/>
      <c r="I56" s="175"/>
      <c r="J56" s="175">
        <f>'将来負担比率（分子）の構造'!K$52</f>
        <v>16087</v>
      </c>
      <c r="K56" s="175"/>
      <c r="L56" s="175"/>
      <c r="M56" s="175">
        <f>'将来負担比率（分子）の構造'!L$52</f>
        <v>15928</v>
      </c>
      <c r="N56" s="175"/>
      <c r="O56" s="175"/>
      <c r="P56" s="175">
        <f>'将来負担比率（分子）の構造'!M$52</f>
        <v>16238</v>
      </c>
    </row>
    <row r="57" spans="1:16" x14ac:dyDescent="0.15">
      <c r="A57" s="175" t="s">
        <v>44</v>
      </c>
      <c r="B57" s="175"/>
      <c r="C57" s="175"/>
      <c r="D57" s="175">
        <f>'将来負担比率（分子）の構造'!I$51</f>
        <v>392</v>
      </c>
      <c r="E57" s="175"/>
      <c r="F57" s="175"/>
      <c r="G57" s="175">
        <f>'将来負担比率（分子）の構造'!J$51</f>
        <v>336</v>
      </c>
      <c r="H57" s="175"/>
      <c r="I57" s="175"/>
      <c r="J57" s="175">
        <f>'将来負担比率（分子）の構造'!K$51</f>
        <v>264</v>
      </c>
      <c r="K57" s="175"/>
      <c r="L57" s="175"/>
      <c r="M57" s="175">
        <f>'将来負担比率（分子）の構造'!L$51</f>
        <v>179</v>
      </c>
      <c r="N57" s="175"/>
      <c r="O57" s="175"/>
      <c r="P57" s="175">
        <f>'将来負担比率（分子）の構造'!M$51</f>
        <v>143</v>
      </c>
    </row>
    <row r="58" spans="1:16" x14ac:dyDescent="0.15">
      <c r="A58" s="175" t="s">
        <v>43</v>
      </c>
      <c r="B58" s="175"/>
      <c r="C58" s="175"/>
      <c r="D58" s="175">
        <f>'将来負担比率（分子）の構造'!I$50</f>
        <v>10824</v>
      </c>
      <c r="E58" s="175"/>
      <c r="F58" s="175"/>
      <c r="G58" s="175">
        <f>'将来負担比率（分子）の構造'!J$50</f>
        <v>10169</v>
      </c>
      <c r="H58" s="175"/>
      <c r="I58" s="175"/>
      <c r="J58" s="175">
        <f>'将来負担比率（分子）の構造'!K$50</f>
        <v>10120</v>
      </c>
      <c r="K58" s="175"/>
      <c r="L58" s="175"/>
      <c r="M58" s="175">
        <f>'将来負担比率（分子）の構造'!L$50</f>
        <v>10248</v>
      </c>
      <c r="N58" s="175"/>
      <c r="O58" s="175"/>
      <c r="P58" s="175">
        <f>'将来負担比率（分子）の構造'!M$50</f>
        <v>10657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2987</v>
      </c>
      <c r="C62" s="175"/>
      <c r="D62" s="175"/>
      <c r="E62" s="175">
        <f>'将来負担比率（分子）の構造'!J$45</f>
        <v>2904</v>
      </c>
      <c r="F62" s="175"/>
      <c r="G62" s="175"/>
      <c r="H62" s="175">
        <f>'将来負担比率（分子）の構造'!K$45</f>
        <v>2842</v>
      </c>
      <c r="I62" s="175"/>
      <c r="J62" s="175"/>
      <c r="K62" s="175">
        <f>'将来負担比率（分子）の構造'!L$45</f>
        <v>2739</v>
      </c>
      <c r="L62" s="175"/>
      <c r="M62" s="175"/>
      <c r="N62" s="175">
        <f>'将来負担比率（分子）の構造'!M$45</f>
        <v>2625</v>
      </c>
      <c r="O62" s="175"/>
      <c r="P62" s="175"/>
    </row>
    <row r="63" spans="1:16" x14ac:dyDescent="0.15">
      <c r="A63" s="175" t="s">
        <v>36</v>
      </c>
      <c r="B63" s="175">
        <f>'将来負担比率（分子）の構造'!I$44</f>
        <v>1541</v>
      </c>
      <c r="C63" s="175"/>
      <c r="D63" s="175"/>
      <c r="E63" s="175">
        <f>'将来負担比率（分子）の構造'!J$44</f>
        <v>1456</v>
      </c>
      <c r="F63" s="175"/>
      <c r="G63" s="175"/>
      <c r="H63" s="175">
        <f>'将来負担比率（分子）の構造'!K$44</f>
        <v>1310</v>
      </c>
      <c r="I63" s="175"/>
      <c r="J63" s="175"/>
      <c r="K63" s="175">
        <f>'将来負担比率（分子）の構造'!L$44</f>
        <v>1166</v>
      </c>
      <c r="L63" s="175"/>
      <c r="M63" s="175"/>
      <c r="N63" s="175">
        <f>'将来負担比率（分子）の構造'!M$44</f>
        <v>1021</v>
      </c>
      <c r="O63" s="175"/>
      <c r="P63" s="175"/>
    </row>
    <row r="64" spans="1:16" x14ac:dyDescent="0.15">
      <c r="A64" s="175" t="s">
        <v>35</v>
      </c>
      <c r="B64" s="175">
        <f>'将来負担比率（分子）の構造'!I$43</f>
        <v>3737</v>
      </c>
      <c r="C64" s="175"/>
      <c r="D64" s="175"/>
      <c r="E64" s="175">
        <f>'将来負担比率（分子）の構造'!J$43</f>
        <v>3533</v>
      </c>
      <c r="F64" s="175"/>
      <c r="G64" s="175"/>
      <c r="H64" s="175">
        <f>'将来負担比率（分子）の構造'!K$43</f>
        <v>3256</v>
      </c>
      <c r="I64" s="175"/>
      <c r="J64" s="175"/>
      <c r="K64" s="175">
        <f>'将来負担比率（分子）の構造'!L$43</f>
        <v>3194</v>
      </c>
      <c r="L64" s="175"/>
      <c r="M64" s="175"/>
      <c r="N64" s="175">
        <f>'将来負担比率（分子）の構造'!M$43</f>
        <v>2799</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15934</v>
      </c>
      <c r="C66" s="175"/>
      <c r="D66" s="175"/>
      <c r="E66" s="175">
        <f>'将来負担比率（分子）の構造'!J$41</f>
        <v>15224</v>
      </c>
      <c r="F66" s="175"/>
      <c r="G66" s="175"/>
      <c r="H66" s="175">
        <f>'将来負担比率（分子）の構造'!K$41</f>
        <v>14631</v>
      </c>
      <c r="I66" s="175"/>
      <c r="J66" s="175"/>
      <c r="K66" s="175">
        <f>'将来負担比率（分子）の構造'!L$41</f>
        <v>14694</v>
      </c>
      <c r="L66" s="175"/>
      <c r="M66" s="175"/>
      <c r="N66" s="175">
        <f>'将来負担比率（分子）の構造'!M$41</f>
        <v>14996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4597</v>
      </c>
      <c r="C72" s="179">
        <f>基金残高に係る経年分析!G55</f>
        <v>4685</v>
      </c>
      <c r="D72" s="179">
        <f>基金残高に係る経年分析!H55</f>
        <v>4967</v>
      </c>
    </row>
    <row r="73" spans="1:16" x14ac:dyDescent="0.15">
      <c r="A73" s="178" t="s">
        <v>80</v>
      </c>
      <c r="B73" s="179">
        <f>基金残高に係る経年分析!F56</f>
        <v>948</v>
      </c>
      <c r="C73" s="179">
        <f>基金残高に係る経年分析!G56</f>
        <v>948</v>
      </c>
      <c r="D73" s="179">
        <f>基金残高に係る経年分析!H56</f>
        <v>949</v>
      </c>
    </row>
    <row r="74" spans="1:16" x14ac:dyDescent="0.15">
      <c r="A74" s="178" t="s">
        <v>81</v>
      </c>
      <c r="B74" s="179">
        <f>基金残高に係る経年分析!F57</f>
        <v>6112</v>
      </c>
      <c r="C74" s="179">
        <f>基金残高に係る経年分析!G57</f>
        <v>6161</v>
      </c>
      <c r="D74" s="179">
        <f>基金残高に係る経年分析!H57</f>
        <v>6111</v>
      </c>
    </row>
  </sheetData>
  <sheetProtection algorithmName="SHA-512" hashValue="IzyAYk3UtgKp2ytDix4IPWo/Rb6L0oNrMtpi4s09SPzD/W1eVqI3ecPQeadS89PoR8gqNIsTjmWNHjpK1TSh0w==" saltValue="cHQWfVTItfSXYiNnDw8i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2685807</v>
      </c>
      <c r="S5" s="613"/>
      <c r="T5" s="613"/>
      <c r="U5" s="613"/>
      <c r="V5" s="613"/>
      <c r="W5" s="613"/>
      <c r="X5" s="613"/>
      <c r="Y5" s="614"/>
      <c r="Z5" s="615">
        <v>13.5</v>
      </c>
      <c r="AA5" s="615"/>
      <c r="AB5" s="615"/>
      <c r="AC5" s="615"/>
      <c r="AD5" s="616">
        <v>2685807</v>
      </c>
      <c r="AE5" s="616"/>
      <c r="AF5" s="616"/>
      <c r="AG5" s="616"/>
      <c r="AH5" s="616"/>
      <c r="AI5" s="616"/>
      <c r="AJ5" s="616"/>
      <c r="AK5" s="616"/>
      <c r="AL5" s="617">
        <v>26.7</v>
      </c>
      <c r="AM5" s="618"/>
      <c r="AN5" s="618"/>
      <c r="AO5" s="619"/>
      <c r="AP5" s="609" t="s">
        <v>231</v>
      </c>
      <c r="AQ5" s="610"/>
      <c r="AR5" s="610"/>
      <c r="AS5" s="610"/>
      <c r="AT5" s="610"/>
      <c r="AU5" s="610"/>
      <c r="AV5" s="610"/>
      <c r="AW5" s="610"/>
      <c r="AX5" s="610"/>
      <c r="AY5" s="610"/>
      <c r="AZ5" s="610"/>
      <c r="BA5" s="610"/>
      <c r="BB5" s="610"/>
      <c r="BC5" s="610"/>
      <c r="BD5" s="610"/>
      <c r="BE5" s="610"/>
      <c r="BF5" s="611"/>
      <c r="BG5" s="623">
        <v>2685075</v>
      </c>
      <c r="BH5" s="624"/>
      <c r="BI5" s="624"/>
      <c r="BJ5" s="624"/>
      <c r="BK5" s="624"/>
      <c r="BL5" s="624"/>
      <c r="BM5" s="624"/>
      <c r="BN5" s="625"/>
      <c r="BO5" s="626">
        <v>100</v>
      </c>
      <c r="BP5" s="626"/>
      <c r="BQ5" s="626"/>
      <c r="BR5" s="626"/>
      <c r="BS5" s="627" t="s">
        <v>130</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267482</v>
      </c>
      <c r="S6" s="624"/>
      <c r="T6" s="624"/>
      <c r="U6" s="624"/>
      <c r="V6" s="624"/>
      <c r="W6" s="624"/>
      <c r="X6" s="624"/>
      <c r="Y6" s="625"/>
      <c r="Z6" s="626">
        <v>1.3</v>
      </c>
      <c r="AA6" s="626"/>
      <c r="AB6" s="626"/>
      <c r="AC6" s="626"/>
      <c r="AD6" s="627">
        <v>267482</v>
      </c>
      <c r="AE6" s="627"/>
      <c r="AF6" s="627"/>
      <c r="AG6" s="627"/>
      <c r="AH6" s="627"/>
      <c r="AI6" s="627"/>
      <c r="AJ6" s="627"/>
      <c r="AK6" s="627"/>
      <c r="AL6" s="628">
        <v>2.7</v>
      </c>
      <c r="AM6" s="629"/>
      <c r="AN6" s="629"/>
      <c r="AO6" s="630"/>
      <c r="AP6" s="620" t="s">
        <v>236</v>
      </c>
      <c r="AQ6" s="621"/>
      <c r="AR6" s="621"/>
      <c r="AS6" s="621"/>
      <c r="AT6" s="621"/>
      <c r="AU6" s="621"/>
      <c r="AV6" s="621"/>
      <c r="AW6" s="621"/>
      <c r="AX6" s="621"/>
      <c r="AY6" s="621"/>
      <c r="AZ6" s="621"/>
      <c r="BA6" s="621"/>
      <c r="BB6" s="621"/>
      <c r="BC6" s="621"/>
      <c r="BD6" s="621"/>
      <c r="BE6" s="621"/>
      <c r="BF6" s="622"/>
      <c r="BG6" s="623">
        <v>2685075</v>
      </c>
      <c r="BH6" s="624"/>
      <c r="BI6" s="624"/>
      <c r="BJ6" s="624"/>
      <c r="BK6" s="624"/>
      <c r="BL6" s="624"/>
      <c r="BM6" s="624"/>
      <c r="BN6" s="625"/>
      <c r="BO6" s="626">
        <v>100</v>
      </c>
      <c r="BP6" s="626"/>
      <c r="BQ6" s="626"/>
      <c r="BR6" s="626"/>
      <c r="BS6" s="627" t="s">
        <v>237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127239</v>
      </c>
      <c r="CS6" s="624"/>
      <c r="CT6" s="624"/>
      <c r="CU6" s="624"/>
      <c r="CV6" s="624"/>
      <c r="CW6" s="624"/>
      <c r="CX6" s="624"/>
      <c r="CY6" s="625"/>
      <c r="CZ6" s="617">
        <v>0.7</v>
      </c>
      <c r="DA6" s="618"/>
      <c r="DB6" s="618"/>
      <c r="DC6" s="634"/>
      <c r="DD6" s="632" t="s">
        <v>237</v>
      </c>
      <c r="DE6" s="624"/>
      <c r="DF6" s="624"/>
      <c r="DG6" s="624"/>
      <c r="DH6" s="624"/>
      <c r="DI6" s="624"/>
      <c r="DJ6" s="624"/>
      <c r="DK6" s="624"/>
      <c r="DL6" s="624"/>
      <c r="DM6" s="624"/>
      <c r="DN6" s="624"/>
      <c r="DO6" s="624"/>
      <c r="DP6" s="625"/>
      <c r="DQ6" s="632">
        <v>127232</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2916</v>
      </c>
      <c r="S7" s="624"/>
      <c r="T7" s="624"/>
      <c r="U7" s="624"/>
      <c r="V7" s="624"/>
      <c r="W7" s="624"/>
      <c r="X7" s="624"/>
      <c r="Y7" s="625"/>
      <c r="Z7" s="626">
        <v>0</v>
      </c>
      <c r="AA7" s="626"/>
      <c r="AB7" s="626"/>
      <c r="AC7" s="626"/>
      <c r="AD7" s="627">
        <v>2916</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1046631</v>
      </c>
      <c r="BH7" s="624"/>
      <c r="BI7" s="624"/>
      <c r="BJ7" s="624"/>
      <c r="BK7" s="624"/>
      <c r="BL7" s="624"/>
      <c r="BM7" s="624"/>
      <c r="BN7" s="625"/>
      <c r="BO7" s="626">
        <v>39</v>
      </c>
      <c r="BP7" s="626"/>
      <c r="BQ7" s="626"/>
      <c r="BR7" s="626"/>
      <c r="BS7" s="627" t="s">
        <v>130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3106428</v>
      </c>
      <c r="CS7" s="624"/>
      <c r="CT7" s="624"/>
      <c r="CU7" s="624"/>
      <c r="CV7" s="624"/>
      <c r="CW7" s="624"/>
      <c r="CX7" s="624"/>
      <c r="CY7" s="625"/>
      <c r="CZ7" s="626">
        <v>15.9</v>
      </c>
      <c r="DA7" s="626"/>
      <c r="DB7" s="626"/>
      <c r="DC7" s="626"/>
      <c r="DD7" s="632">
        <v>197830</v>
      </c>
      <c r="DE7" s="624"/>
      <c r="DF7" s="624"/>
      <c r="DG7" s="624"/>
      <c r="DH7" s="624"/>
      <c r="DI7" s="624"/>
      <c r="DJ7" s="624"/>
      <c r="DK7" s="624"/>
      <c r="DL7" s="624"/>
      <c r="DM7" s="624"/>
      <c r="DN7" s="624"/>
      <c r="DO7" s="624"/>
      <c r="DP7" s="625"/>
      <c r="DQ7" s="632">
        <v>1831882</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10918</v>
      </c>
      <c r="S8" s="624"/>
      <c r="T8" s="624"/>
      <c r="U8" s="624"/>
      <c r="V8" s="624"/>
      <c r="W8" s="624"/>
      <c r="X8" s="624"/>
      <c r="Y8" s="625"/>
      <c r="Z8" s="626">
        <v>0.1</v>
      </c>
      <c r="AA8" s="626"/>
      <c r="AB8" s="626"/>
      <c r="AC8" s="626"/>
      <c r="AD8" s="627">
        <v>10918</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40707</v>
      </c>
      <c r="BH8" s="624"/>
      <c r="BI8" s="624"/>
      <c r="BJ8" s="624"/>
      <c r="BK8" s="624"/>
      <c r="BL8" s="624"/>
      <c r="BM8" s="624"/>
      <c r="BN8" s="625"/>
      <c r="BO8" s="626">
        <v>1.5</v>
      </c>
      <c r="BP8" s="626"/>
      <c r="BQ8" s="626"/>
      <c r="BR8" s="626"/>
      <c r="BS8" s="627" t="s">
        <v>130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6115015</v>
      </c>
      <c r="CS8" s="624"/>
      <c r="CT8" s="624"/>
      <c r="CU8" s="624"/>
      <c r="CV8" s="624"/>
      <c r="CW8" s="624"/>
      <c r="CX8" s="624"/>
      <c r="CY8" s="625"/>
      <c r="CZ8" s="626">
        <v>31.4</v>
      </c>
      <c r="DA8" s="626"/>
      <c r="DB8" s="626"/>
      <c r="DC8" s="626"/>
      <c r="DD8" s="632">
        <v>57006</v>
      </c>
      <c r="DE8" s="624"/>
      <c r="DF8" s="624"/>
      <c r="DG8" s="624"/>
      <c r="DH8" s="624"/>
      <c r="DI8" s="624"/>
      <c r="DJ8" s="624"/>
      <c r="DK8" s="624"/>
      <c r="DL8" s="624"/>
      <c r="DM8" s="624"/>
      <c r="DN8" s="624"/>
      <c r="DO8" s="624"/>
      <c r="DP8" s="625"/>
      <c r="DQ8" s="632">
        <v>3274440</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12314</v>
      </c>
      <c r="S9" s="624"/>
      <c r="T9" s="624"/>
      <c r="U9" s="624"/>
      <c r="V9" s="624"/>
      <c r="W9" s="624"/>
      <c r="X9" s="624"/>
      <c r="Y9" s="625"/>
      <c r="Z9" s="626">
        <v>0.1</v>
      </c>
      <c r="AA9" s="626"/>
      <c r="AB9" s="626"/>
      <c r="AC9" s="626"/>
      <c r="AD9" s="627">
        <v>12314</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902018</v>
      </c>
      <c r="BH9" s="624"/>
      <c r="BI9" s="624"/>
      <c r="BJ9" s="624"/>
      <c r="BK9" s="624"/>
      <c r="BL9" s="624"/>
      <c r="BM9" s="624"/>
      <c r="BN9" s="625"/>
      <c r="BO9" s="626">
        <v>33.6</v>
      </c>
      <c r="BP9" s="626"/>
      <c r="BQ9" s="626"/>
      <c r="BR9" s="626"/>
      <c r="BS9" s="627" t="s">
        <v>130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1357578</v>
      </c>
      <c r="CS9" s="624"/>
      <c r="CT9" s="624"/>
      <c r="CU9" s="624"/>
      <c r="CV9" s="624"/>
      <c r="CW9" s="624"/>
      <c r="CX9" s="624"/>
      <c r="CY9" s="625"/>
      <c r="CZ9" s="626">
        <v>7</v>
      </c>
      <c r="DA9" s="626"/>
      <c r="DB9" s="626"/>
      <c r="DC9" s="626"/>
      <c r="DD9" s="632">
        <v>21035</v>
      </c>
      <c r="DE9" s="624"/>
      <c r="DF9" s="624"/>
      <c r="DG9" s="624"/>
      <c r="DH9" s="624"/>
      <c r="DI9" s="624"/>
      <c r="DJ9" s="624"/>
      <c r="DK9" s="624"/>
      <c r="DL9" s="624"/>
      <c r="DM9" s="624"/>
      <c r="DN9" s="624"/>
      <c r="DO9" s="624"/>
      <c r="DP9" s="625"/>
      <c r="DQ9" s="632">
        <v>1105399</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249</v>
      </c>
      <c r="AE10" s="627"/>
      <c r="AF10" s="627"/>
      <c r="AG10" s="627"/>
      <c r="AH10" s="627"/>
      <c r="AI10" s="627"/>
      <c r="AJ10" s="627"/>
      <c r="AK10" s="627"/>
      <c r="AL10" s="628" t="s">
        <v>237</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48643</v>
      </c>
      <c r="BH10" s="624"/>
      <c r="BI10" s="624"/>
      <c r="BJ10" s="624"/>
      <c r="BK10" s="624"/>
      <c r="BL10" s="624"/>
      <c r="BM10" s="624"/>
      <c r="BN10" s="625"/>
      <c r="BO10" s="626">
        <v>1.8</v>
      </c>
      <c r="BP10" s="626"/>
      <c r="BQ10" s="626"/>
      <c r="BR10" s="626"/>
      <c r="BS10" s="627" t="s">
        <v>237</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237</v>
      </c>
      <c r="CS10" s="624"/>
      <c r="CT10" s="624"/>
      <c r="CU10" s="624"/>
      <c r="CV10" s="624"/>
      <c r="CW10" s="624"/>
      <c r="CX10" s="624"/>
      <c r="CY10" s="625"/>
      <c r="CZ10" s="626" t="s">
        <v>237</v>
      </c>
      <c r="DA10" s="626"/>
      <c r="DB10" s="626"/>
      <c r="DC10" s="626"/>
      <c r="DD10" s="632" t="s">
        <v>130</v>
      </c>
      <c r="DE10" s="624"/>
      <c r="DF10" s="624"/>
      <c r="DG10" s="624"/>
      <c r="DH10" s="624"/>
      <c r="DI10" s="624"/>
      <c r="DJ10" s="624"/>
      <c r="DK10" s="624"/>
      <c r="DL10" s="624"/>
      <c r="DM10" s="624"/>
      <c r="DN10" s="624"/>
      <c r="DO10" s="624"/>
      <c r="DP10" s="625"/>
      <c r="DQ10" s="632" t="s">
        <v>237</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651755</v>
      </c>
      <c r="S11" s="624"/>
      <c r="T11" s="624"/>
      <c r="U11" s="624"/>
      <c r="V11" s="624"/>
      <c r="W11" s="624"/>
      <c r="X11" s="624"/>
      <c r="Y11" s="625"/>
      <c r="Z11" s="628">
        <v>3.3</v>
      </c>
      <c r="AA11" s="629"/>
      <c r="AB11" s="629"/>
      <c r="AC11" s="635"/>
      <c r="AD11" s="632">
        <v>651755</v>
      </c>
      <c r="AE11" s="624"/>
      <c r="AF11" s="624"/>
      <c r="AG11" s="624"/>
      <c r="AH11" s="624"/>
      <c r="AI11" s="624"/>
      <c r="AJ11" s="624"/>
      <c r="AK11" s="625"/>
      <c r="AL11" s="628">
        <v>6.5</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55263</v>
      </c>
      <c r="BH11" s="624"/>
      <c r="BI11" s="624"/>
      <c r="BJ11" s="624"/>
      <c r="BK11" s="624"/>
      <c r="BL11" s="624"/>
      <c r="BM11" s="624"/>
      <c r="BN11" s="625"/>
      <c r="BO11" s="626">
        <v>2.1</v>
      </c>
      <c r="BP11" s="626"/>
      <c r="BQ11" s="626"/>
      <c r="BR11" s="626"/>
      <c r="BS11" s="627" t="s">
        <v>130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1014532</v>
      </c>
      <c r="CS11" s="624"/>
      <c r="CT11" s="624"/>
      <c r="CU11" s="624"/>
      <c r="CV11" s="624"/>
      <c r="CW11" s="624"/>
      <c r="CX11" s="624"/>
      <c r="CY11" s="625"/>
      <c r="CZ11" s="626">
        <v>5.2</v>
      </c>
      <c r="DA11" s="626"/>
      <c r="DB11" s="626"/>
      <c r="DC11" s="626"/>
      <c r="DD11" s="632">
        <v>322389</v>
      </c>
      <c r="DE11" s="624"/>
      <c r="DF11" s="624"/>
      <c r="DG11" s="624"/>
      <c r="DH11" s="624"/>
      <c r="DI11" s="624"/>
      <c r="DJ11" s="624"/>
      <c r="DK11" s="624"/>
      <c r="DL11" s="624"/>
      <c r="DM11" s="624"/>
      <c r="DN11" s="624"/>
      <c r="DO11" s="624"/>
      <c r="DP11" s="625"/>
      <c r="DQ11" s="632">
        <v>511382</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15313</v>
      </c>
      <c r="S12" s="624"/>
      <c r="T12" s="624"/>
      <c r="U12" s="624"/>
      <c r="V12" s="624"/>
      <c r="W12" s="624"/>
      <c r="X12" s="624"/>
      <c r="Y12" s="625"/>
      <c r="Z12" s="626">
        <v>0.1</v>
      </c>
      <c r="AA12" s="626"/>
      <c r="AB12" s="626"/>
      <c r="AC12" s="626"/>
      <c r="AD12" s="627">
        <v>15313</v>
      </c>
      <c r="AE12" s="627"/>
      <c r="AF12" s="627"/>
      <c r="AG12" s="627"/>
      <c r="AH12" s="627"/>
      <c r="AI12" s="627"/>
      <c r="AJ12" s="627"/>
      <c r="AK12" s="627"/>
      <c r="AL12" s="628">
        <v>0.2</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1375341</v>
      </c>
      <c r="BH12" s="624"/>
      <c r="BI12" s="624"/>
      <c r="BJ12" s="624"/>
      <c r="BK12" s="624"/>
      <c r="BL12" s="624"/>
      <c r="BM12" s="624"/>
      <c r="BN12" s="625"/>
      <c r="BO12" s="626">
        <v>51.2</v>
      </c>
      <c r="BP12" s="626"/>
      <c r="BQ12" s="626"/>
      <c r="BR12" s="626"/>
      <c r="BS12" s="627" t="s">
        <v>130</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687718</v>
      </c>
      <c r="CS12" s="624"/>
      <c r="CT12" s="624"/>
      <c r="CU12" s="624"/>
      <c r="CV12" s="624"/>
      <c r="CW12" s="624"/>
      <c r="CX12" s="624"/>
      <c r="CY12" s="625"/>
      <c r="CZ12" s="626">
        <v>3.5</v>
      </c>
      <c r="DA12" s="626"/>
      <c r="DB12" s="626"/>
      <c r="DC12" s="626"/>
      <c r="DD12" s="632">
        <v>145106</v>
      </c>
      <c r="DE12" s="624"/>
      <c r="DF12" s="624"/>
      <c r="DG12" s="624"/>
      <c r="DH12" s="624"/>
      <c r="DI12" s="624"/>
      <c r="DJ12" s="624"/>
      <c r="DK12" s="624"/>
      <c r="DL12" s="624"/>
      <c r="DM12" s="624"/>
      <c r="DN12" s="624"/>
      <c r="DO12" s="624"/>
      <c r="DP12" s="625"/>
      <c r="DQ12" s="632">
        <v>537911</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130</v>
      </c>
      <c r="AE13" s="627"/>
      <c r="AF13" s="627"/>
      <c r="AG13" s="627"/>
      <c r="AH13" s="627"/>
      <c r="AI13" s="627"/>
      <c r="AJ13" s="627"/>
      <c r="AK13" s="627"/>
      <c r="AL13" s="628" t="s">
        <v>130</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1326184</v>
      </c>
      <c r="BH13" s="624"/>
      <c r="BI13" s="624"/>
      <c r="BJ13" s="624"/>
      <c r="BK13" s="624"/>
      <c r="BL13" s="624"/>
      <c r="BM13" s="624"/>
      <c r="BN13" s="625"/>
      <c r="BO13" s="626">
        <v>49.4</v>
      </c>
      <c r="BP13" s="626"/>
      <c r="BQ13" s="626"/>
      <c r="BR13" s="626"/>
      <c r="BS13" s="627" t="s">
        <v>138</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1223468</v>
      </c>
      <c r="CS13" s="624"/>
      <c r="CT13" s="624"/>
      <c r="CU13" s="624"/>
      <c r="CV13" s="624"/>
      <c r="CW13" s="624"/>
      <c r="CX13" s="624"/>
      <c r="CY13" s="625"/>
      <c r="CZ13" s="626">
        <v>6.3</v>
      </c>
      <c r="DA13" s="626"/>
      <c r="DB13" s="626"/>
      <c r="DC13" s="626"/>
      <c r="DD13" s="632">
        <v>586285</v>
      </c>
      <c r="DE13" s="624"/>
      <c r="DF13" s="624"/>
      <c r="DG13" s="624"/>
      <c r="DH13" s="624"/>
      <c r="DI13" s="624"/>
      <c r="DJ13" s="624"/>
      <c r="DK13" s="624"/>
      <c r="DL13" s="624"/>
      <c r="DM13" s="624"/>
      <c r="DN13" s="624"/>
      <c r="DO13" s="624"/>
      <c r="DP13" s="625"/>
      <c r="DQ13" s="632">
        <v>584327</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263</v>
      </c>
      <c r="S14" s="624"/>
      <c r="T14" s="624"/>
      <c r="U14" s="624"/>
      <c r="V14" s="624"/>
      <c r="W14" s="624"/>
      <c r="X14" s="624"/>
      <c r="Y14" s="625"/>
      <c r="Z14" s="626">
        <v>0</v>
      </c>
      <c r="AA14" s="626"/>
      <c r="AB14" s="626"/>
      <c r="AC14" s="626"/>
      <c r="AD14" s="627">
        <v>263</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112161</v>
      </c>
      <c r="BH14" s="624"/>
      <c r="BI14" s="624"/>
      <c r="BJ14" s="624"/>
      <c r="BK14" s="624"/>
      <c r="BL14" s="624"/>
      <c r="BM14" s="624"/>
      <c r="BN14" s="625"/>
      <c r="BO14" s="626">
        <v>4.2</v>
      </c>
      <c r="BP14" s="626"/>
      <c r="BQ14" s="626"/>
      <c r="BR14" s="626"/>
      <c r="BS14" s="627" t="s">
        <v>130</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875145</v>
      </c>
      <c r="CS14" s="624"/>
      <c r="CT14" s="624"/>
      <c r="CU14" s="624"/>
      <c r="CV14" s="624"/>
      <c r="CW14" s="624"/>
      <c r="CX14" s="624"/>
      <c r="CY14" s="625"/>
      <c r="CZ14" s="626">
        <v>4.5</v>
      </c>
      <c r="DA14" s="626"/>
      <c r="DB14" s="626"/>
      <c r="DC14" s="626"/>
      <c r="DD14" s="632">
        <v>292345</v>
      </c>
      <c r="DE14" s="624"/>
      <c r="DF14" s="624"/>
      <c r="DG14" s="624"/>
      <c r="DH14" s="624"/>
      <c r="DI14" s="624"/>
      <c r="DJ14" s="624"/>
      <c r="DK14" s="624"/>
      <c r="DL14" s="624"/>
      <c r="DM14" s="624"/>
      <c r="DN14" s="624"/>
      <c r="DO14" s="624"/>
      <c r="DP14" s="625"/>
      <c r="DQ14" s="632">
        <v>581450</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249</v>
      </c>
      <c r="AA15" s="626"/>
      <c r="AB15" s="626"/>
      <c r="AC15" s="626"/>
      <c r="AD15" s="627" t="s">
        <v>138</v>
      </c>
      <c r="AE15" s="627"/>
      <c r="AF15" s="627"/>
      <c r="AG15" s="627"/>
      <c r="AH15" s="627"/>
      <c r="AI15" s="627"/>
      <c r="AJ15" s="627"/>
      <c r="AK15" s="627"/>
      <c r="AL15" s="628" t="s">
        <v>237</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150942</v>
      </c>
      <c r="BH15" s="624"/>
      <c r="BI15" s="624"/>
      <c r="BJ15" s="624"/>
      <c r="BK15" s="624"/>
      <c r="BL15" s="624"/>
      <c r="BM15" s="624"/>
      <c r="BN15" s="625"/>
      <c r="BO15" s="626">
        <v>5.6</v>
      </c>
      <c r="BP15" s="626"/>
      <c r="BQ15" s="626"/>
      <c r="BR15" s="626"/>
      <c r="BS15" s="627" t="s">
        <v>249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2571377</v>
      </c>
      <c r="CS15" s="624"/>
      <c r="CT15" s="624"/>
      <c r="CU15" s="624"/>
      <c r="CV15" s="624"/>
      <c r="CW15" s="624"/>
      <c r="CX15" s="624"/>
      <c r="CY15" s="625"/>
      <c r="CZ15" s="626">
        <v>13.2</v>
      </c>
      <c r="DA15" s="626"/>
      <c r="DB15" s="626"/>
      <c r="DC15" s="626"/>
      <c r="DD15" s="632">
        <v>1294925</v>
      </c>
      <c r="DE15" s="624"/>
      <c r="DF15" s="624"/>
      <c r="DG15" s="624"/>
      <c r="DH15" s="624"/>
      <c r="DI15" s="624"/>
      <c r="DJ15" s="624"/>
      <c r="DK15" s="624"/>
      <c r="DL15" s="624"/>
      <c r="DM15" s="624"/>
      <c r="DN15" s="624"/>
      <c r="DO15" s="624"/>
      <c r="DP15" s="625"/>
      <c r="DQ15" s="632">
        <v>1018757</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8474</v>
      </c>
      <c r="S16" s="624"/>
      <c r="T16" s="624"/>
      <c r="U16" s="624"/>
      <c r="V16" s="624"/>
      <c r="W16" s="624"/>
      <c r="X16" s="624"/>
      <c r="Y16" s="625"/>
      <c r="Z16" s="626">
        <v>0</v>
      </c>
      <c r="AA16" s="626"/>
      <c r="AB16" s="626"/>
      <c r="AC16" s="626"/>
      <c r="AD16" s="627">
        <v>8474</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237</v>
      </c>
      <c r="BP16" s="626"/>
      <c r="BQ16" s="626"/>
      <c r="BR16" s="626"/>
      <c r="BS16" s="627" t="s">
        <v>237</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310373</v>
      </c>
      <c r="CS16" s="624"/>
      <c r="CT16" s="624"/>
      <c r="CU16" s="624"/>
      <c r="CV16" s="624"/>
      <c r="CW16" s="624"/>
      <c r="CX16" s="624"/>
      <c r="CY16" s="625"/>
      <c r="CZ16" s="626">
        <v>1.6</v>
      </c>
      <c r="DA16" s="626"/>
      <c r="DB16" s="626"/>
      <c r="DC16" s="626"/>
      <c r="DD16" s="632" t="s">
        <v>237</v>
      </c>
      <c r="DE16" s="624"/>
      <c r="DF16" s="624"/>
      <c r="DG16" s="624"/>
      <c r="DH16" s="624"/>
      <c r="DI16" s="624"/>
      <c r="DJ16" s="624"/>
      <c r="DK16" s="624"/>
      <c r="DL16" s="624"/>
      <c r="DM16" s="624"/>
      <c r="DN16" s="624"/>
      <c r="DO16" s="624"/>
      <c r="DP16" s="625"/>
      <c r="DQ16" s="632">
        <v>7412</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29678</v>
      </c>
      <c r="S17" s="624"/>
      <c r="T17" s="624"/>
      <c r="U17" s="624"/>
      <c r="V17" s="624"/>
      <c r="W17" s="624"/>
      <c r="X17" s="624"/>
      <c r="Y17" s="625"/>
      <c r="Z17" s="626">
        <v>0.1</v>
      </c>
      <c r="AA17" s="626"/>
      <c r="AB17" s="626"/>
      <c r="AC17" s="626"/>
      <c r="AD17" s="627">
        <v>29678</v>
      </c>
      <c r="AE17" s="627"/>
      <c r="AF17" s="627"/>
      <c r="AG17" s="627"/>
      <c r="AH17" s="627"/>
      <c r="AI17" s="627"/>
      <c r="AJ17" s="627"/>
      <c r="AK17" s="627"/>
      <c r="AL17" s="628">
        <v>0.3</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2094101</v>
      </c>
      <c r="CS17" s="624"/>
      <c r="CT17" s="624"/>
      <c r="CU17" s="624"/>
      <c r="CV17" s="624"/>
      <c r="CW17" s="624"/>
      <c r="CX17" s="624"/>
      <c r="CY17" s="625"/>
      <c r="CZ17" s="626">
        <v>10.7</v>
      </c>
      <c r="DA17" s="626"/>
      <c r="DB17" s="626"/>
      <c r="DC17" s="626"/>
      <c r="DD17" s="632" t="s">
        <v>249</v>
      </c>
      <c r="DE17" s="624"/>
      <c r="DF17" s="624"/>
      <c r="DG17" s="624"/>
      <c r="DH17" s="624"/>
      <c r="DI17" s="624"/>
      <c r="DJ17" s="624"/>
      <c r="DK17" s="624"/>
      <c r="DL17" s="624"/>
      <c r="DM17" s="624"/>
      <c r="DN17" s="624"/>
      <c r="DO17" s="624"/>
      <c r="DP17" s="625"/>
      <c r="DQ17" s="632">
        <v>2064914</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20431</v>
      </c>
      <c r="S18" s="624"/>
      <c r="T18" s="624"/>
      <c r="U18" s="624"/>
      <c r="V18" s="624"/>
      <c r="W18" s="624"/>
      <c r="X18" s="624"/>
      <c r="Y18" s="625"/>
      <c r="Z18" s="626">
        <v>0.1</v>
      </c>
      <c r="AA18" s="626"/>
      <c r="AB18" s="626"/>
      <c r="AC18" s="626"/>
      <c r="AD18" s="627">
        <v>20431</v>
      </c>
      <c r="AE18" s="627"/>
      <c r="AF18" s="627"/>
      <c r="AG18" s="627"/>
      <c r="AH18" s="627"/>
      <c r="AI18" s="627"/>
      <c r="AJ18" s="627"/>
      <c r="AK18" s="627"/>
      <c r="AL18" s="628">
        <v>0.2</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275</v>
      </c>
      <c r="BH18" s="624"/>
      <c r="BI18" s="624"/>
      <c r="BJ18" s="624"/>
      <c r="BK18" s="624"/>
      <c r="BL18" s="624"/>
      <c r="BM18" s="624"/>
      <c r="BN18" s="625"/>
      <c r="BO18" s="626" t="s">
        <v>237</v>
      </c>
      <c r="BP18" s="626"/>
      <c r="BQ18" s="626"/>
      <c r="BR18" s="626"/>
      <c r="BS18" s="627" t="s">
        <v>130</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249</v>
      </c>
      <c r="CS18" s="624"/>
      <c r="CT18" s="624"/>
      <c r="CU18" s="624"/>
      <c r="CV18" s="624"/>
      <c r="CW18" s="624"/>
      <c r="CX18" s="624"/>
      <c r="CY18" s="625"/>
      <c r="CZ18" s="626" t="s">
        <v>237</v>
      </c>
      <c r="DA18" s="626"/>
      <c r="DB18" s="626"/>
      <c r="DC18" s="626"/>
      <c r="DD18" s="632" t="s">
        <v>130</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19873</v>
      </c>
      <c r="S19" s="624"/>
      <c r="T19" s="624"/>
      <c r="U19" s="624"/>
      <c r="V19" s="624"/>
      <c r="W19" s="624"/>
      <c r="X19" s="624"/>
      <c r="Y19" s="625"/>
      <c r="Z19" s="626">
        <v>0.1</v>
      </c>
      <c r="AA19" s="626"/>
      <c r="AB19" s="626"/>
      <c r="AC19" s="626"/>
      <c r="AD19" s="627">
        <v>19873</v>
      </c>
      <c r="AE19" s="627"/>
      <c r="AF19" s="627"/>
      <c r="AG19" s="627"/>
      <c r="AH19" s="627"/>
      <c r="AI19" s="627"/>
      <c r="AJ19" s="627"/>
      <c r="AK19" s="627"/>
      <c r="AL19" s="628">
        <v>0.2</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732</v>
      </c>
      <c r="BH19" s="624"/>
      <c r="BI19" s="624"/>
      <c r="BJ19" s="624"/>
      <c r="BK19" s="624"/>
      <c r="BL19" s="624"/>
      <c r="BM19" s="624"/>
      <c r="BN19" s="625"/>
      <c r="BO19" s="626">
        <v>0</v>
      </c>
      <c r="BP19" s="626"/>
      <c r="BQ19" s="626"/>
      <c r="BR19" s="626"/>
      <c r="BS19" s="627" t="s">
        <v>130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130</v>
      </c>
      <c r="DA19" s="626"/>
      <c r="DB19" s="626"/>
      <c r="DC19" s="626"/>
      <c r="DD19" s="632" t="s">
        <v>237</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558</v>
      </c>
      <c r="S20" s="624"/>
      <c r="T20" s="624"/>
      <c r="U20" s="624"/>
      <c r="V20" s="624"/>
      <c r="W20" s="624"/>
      <c r="X20" s="624"/>
      <c r="Y20" s="625"/>
      <c r="Z20" s="626">
        <v>0</v>
      </c>
      <c r="AA20" s="626"/>
      <c r="AB20" s="626"/>
      <c r="AC20" s="626"/>
      <c r="AD20" s="627">
        <v>558</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732</v>
      </c>
      <c r="BH20" s="624"/>
      <c r="BI20" s="624"/>
      <c r="BJ20" s="624"/>
      <c r="BK20" s="624"/>
      <c r="BL20" s="624"/>
      <c r="BM20" s="624"/>
      <c r="BN20" s="625"/>
      <c r="BO20" s="626">
        <v>0</v>
      </c>
      <c r="BP20" s="626"/>
      <c r="BQ20" s="626"/>
      <c r="BR20" s="626"/>
      <c r="BS20" s="627" t="s">
        <v>130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19482974</v>
      </c>
      <c r="CS20" s="624"/>
      <c r="CT20" s="624"/>
      <c r="CU20" s="624"/>
      <c r="CV20" s="624"/>
      <c r="CW20" s="624"/>
      <c r="CX20" s="624"/>
      <c r="CY20" s="625"/>
      <c r="CZ20" s="626">
        <v>100</v>
      </c>
      <c r="DA20" s="626"/>
      <c r="DB20" s="626"/>
      <c r="DC20" s="626"/>
      <c r="DD20" s="632">
        <v>2916921</v>
      </c>
      <c r="DE20" s="624"/>
      <c r="DF20" s="624"/>
      <c r="DG20" s="624"/>
      <c r="DH20" s="624"/>
      <c r="DI20" s="624"/>
      <c r="DJ20" s="624"/>
      <c r="DK20" s="624"/>
      <c r="DL20" s="624"/>
      <c r="DM20" s="624"/>
      <c r="DN20" s="624"/>
      <c r="DO20" s="624"/>
      <c r="DP20" s="625"/>
      <c r="DQ20" s="632">
        <v>11645106</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7112652</v>
      </c>
      <c r="S21" s="624"/>
      <c r="T21" s="624"/>
      <c r="U21" s="624"/>
      <c r="V21" s="624"/>
      <c r="W21" s="624"/>
      <c r="X21" s="624"/>
      <c r="Y21" s="625"/>
      <c r="Z21" s="626">
        <v>35.799999999999997</v>
      </c>
      <c r="AA21" s="626"/>
      <c r="AB21" s="626"/>
      <c r="AC21" s="626"/>
      <c r="AD21" s="627">
        <v>6341521</v>
      </c>
      <c r="AE21" s="627"/>
      <c r="AF21" s="627"/>
      <c r="AG21" s="627"/>
      <c r="AH21" s="627"/>
      <c r="AI21" s="627"/>
      <c r="AJ21" s="627"/>
      <c r="AK21" s="627"/>
      <c r="AL21" s="628">
        <v>63.1</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732</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6341521</v>
      </c>
      <c r="S22" s="624"/>
      <c r="T22" s="624"/>
      <c r="U22" s="624"/>
      <c r="V22" s="624"/>
      <c r="W22" s="624"/>
      <c r="X22" s="624"/>
      <c r="Y22" s="625"/>
      <c r="Z22" s="626">
        <v>31.9</v>
      </c>
      <c r="AA22" s="626"/>
      <c r="AB22" s="626"/>
      <c r="AC22" s="626"/>
      <c r="AD22" s="627">
        <v>6341521</v>
      </c>
      <c r="AE22" s="627"/>
      <c r="AF22" s="627"/>
      <c r="AG22" s="627"/>
      <c r="AH22" s="627"/>
      <c r="AI22" s="627"/>
      <c r="AJ22" s="627"/>
      <c r="AK22" s="627"/>
      <c r="AL22" s="628">
        <v>63.1</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249</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771131</v>
      </c>
      <c r="S23" s="624"/>
      <c r="T23" s="624"/>
      <c r="U23" s="624"/>
      <c r="V23" s="624"/>
      <c r="W23" s="624"/>
      <c r="X23" s="624"/>
      <c r="Y23" s="625"/>
      <c r="Z23" s="626">
        <v>3.9</v>
      </c>
      <c r="AA23" s="626"/>
      <c r="AB23" s="626"/>
      <c r="AC23" s="626"/>
      <c r="AD23" s="627" t="s">
        <v>130</v>
      </c>
      <c r="AE23" s="627"/>
      <c r="AF23" s="627"/>
      <c r="AG23" s="627"/>
      <c r="AH23" s="627"/>
      <c r="AI23" s="627"/>
      <c r="AJ23" s="627"/>
      <c r="AK23" s="627"/>
      <c r="AL23" s="628" t="s">
        <v>237</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237</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249</v>
      </c>
      <c r="AA24" s="626"/>
      <c r="AB24" s="626"/>
      <c r="AC24" s="626"/>
      <c r="AD24" s="627" t="s">
        <v>138</v>
      </c>
      <c r="AE24" s="627"/>
      <c r="AF24" s="627"/>
      <c r="AG24" s="627"/>
      <c r="AH24" s="627"/>
      <c r="AI24" s="627"/>
      <c r="AJ24" s="627"/>
      <c r="AK24" s="627"/>
      <c r="AL24" s="628" t="s">
        <v>130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8331562</v>
      </c>
      <c r="CS24" s="613"/>
      <c r="CT24" s="613"/>
      <c r="CU24" s="613"/>
      <c r="CV24" s="613"/>
      <c r="CW24" s="613"/>
      <c r="CX24" s="613"/>
      <c r="CY24" s="614"/>
      <c r="CZ24" s="617">
        <v>42.8</v>
      </c>
      <c r="DA24" s="618"/>
      <c r="DB24" s="618"/>
      <c r="DC24" s="634"/>
      <c r="DD24" s="653">
        <v>6038699</v>
      </c>
      <c r="DE24" s="613"/>
      <c r="DF24" s="613"/>
      <c r="DG24" s="613"/>
      <c r="DH24" s="613"/>
      <c r="DI24" s="613"/>
      <c r="DJ24" s="613"/>
      <c r="DK24" s="614"/>
      <c r="DL24" s="653">
        <v>5986500</v>
      </c>
      <c r="DM24" s="613"/>
      <c r="DN24" s="613"/>
      <c r="DO24" s="613"/>
      <c r="DP24" s="613"/>
      <c r="DQ24" s="613"/>
      <c r="DR24" s="613"/>
      <c r="DS24" s="613"/>
      <c r="DT24" s="613"/>
      <c r="DU24" s="613"/>
      <c r="DV24" s="614"/>
      <c r="DW24" s="617">
        <v>58.9</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10818003</v>
      </c>
      <c r="S25" s="624"/>
      <c r="T25" s="624"/>
      <c r="U25" s="624"/>
      <c r="V25" s="624"/>
      <c r="W25" s="624"/>
      <c r="X25" s="624"/>
      <c r="Y25" s="625"/>
      <c r="Z25" s="626">
        <v>54.4</v>
      </c>
      <c r="AA25" s="626"/>
      <c r="AB25" s="626"/>
      <c r="AC25" s="626"/>
      <c r="AD25" s="627">
        <v>10046872</v>
      </c>
      <c r="AE25" s="627"/>
      <c r="AF25" s="627"/>
      <c r="AG25" s="627"/>
      <c r="AH25" s="627"/>
      <c r="AI25" s="627"/>
      <c r="AJ25" s="627"/>
      <c r="AK25" s="627"/>
      <c r="AL25" s="628">
        <v>99.9</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249</v>
      </c>
      <c r="BH25" s="624"/>
      <c r="BI25" s="624"/>
      <c r="BJ25" s="624"/>
      <c r="BK25" s="624"/>
      <c r="BL25" s="624"/>
      <c r="BM25" s="624"/>
      <c r="BN25" s="625"/>
      <c r="BO25" s="626" t="s">
        <v>237</v>
      </c>
      <c r="BP25" s="626"/>
      <c r="BQ25" s="626"/>
      <c r="BR25" s="626"/>
      <c r="BS25" s="627" t="s">
        <v>130</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3522493</v>
      </c>
      <c r="CS25" s="656"/>
      <c r="CT25" s="656"/>
      <c r="CU25" s="656"/>
      <c r="CV25" s="656"/>
      <c r="CW25" s="656"/>
      <c r="CX25" s="656"/>
      <c r="CY25" s="657"/>
      <c r="CZ25" s="628">
        <v>18.100000000000001</v>
      </c>
      <c r="DA25" s="654"/>
      <c r="DB25" s="654"/>
      <c r="DC25" s="658"/>
      <c r="DD25" s="632">
        <v>3285866</v>
      </c>
      <c r="DE25" s="656"/>
      <c r="DF25" s="656"/>
      <c r="DG25" s="656"/>
      <c r="DH25" s="656"/>
      <c r="DI25" s="656"/>
      <c r="DJ25" s="656"/>
      <c r="DK25" s="657"/>
      <c r="DL25" s="632">
        <v>3234863</v>
      </c>
      <c r="DM25" s="656"/>
      <c r="DN25" s="656"/>
      <c r="DO25" s="656"/>
      <c r="DP25" s="656"/>
      <c r="DQ25" s="656"/>
      <c r="DR25" s="656"/>
      <c r="DS25" s="656"/>
      <c r="DT25" s="656"/>
      <c r="DU25" s="656"/>
      <c r="DV25" s="657"/>
      <c r="DW25" s="628">
        <v>31.8</v>
      </c>
      <c r="DX25" s="654"/>
      <c r="DY25" s="654"/>
      <c r="DZ25" s="654"/>
      <c r="EA25" s="654"/>
      <c r="EB25" s="654"/>
      <c r="EC25" s="655"/>
    </row>
    <row r="26" spans="2:133" ht="11.25" customHeight="1" x14ac:dyDescent="0.15">
      <c r="B26" s="620" t="s">
        <v>301</v>
      </c>
      <c r="C26" s="621"/>
      <c r="D26" s="621"/>
      <c r="E26" s="621"/>
      <c r="F26" s="621"/>
      <c r="G26" s="621"/>
      <c r="H26" s="621"/>
      <c r="I26" s="621"/>
      <c r="J26" s="621"/>
      <c r="K26" s="621"/>
      <c r="L26" s="621"/>
      <c r="M26" s="621"/>
      <c r="N26" s="621"/>
      <c r="O26" s="621"/>
      <c r="P26" s="621"/>
      <c r="Q26" s="622"/>
      <c r="R26" s="623">
        <v>2553</v>
      </c>
      <c r="S26" s="624"/>
      <c r="T26" s="624"/>
      <c r="U26" s="624"/>
      <c r="V26" s="624"/>
      <c r="W26" s="624"/>
      <c r="X26" s="624"/>
      <c r="Y26" s="625"/>
      <c r="Z26" s="626">
        <v>0</v>
      </c>
      <c r="AA26" s="626"/>
      <c r="AB26" s="626"/>
      <c r="AC26" s="626"/>
      <c r="AD26" s="627">
        <v>2553</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249</v>
      </c>
      <c r="BH26" s="624"/>
      <c r="BI26" s="624"/>
      <c r="BJ26" s="624"/>
      <c r="BK26" s="624"/>
      <c r="BL26" s="624"/>
      <c r="BM26" s="624"/>
      <c r="BN26" s="625"/>
      <c r="BO26" s="626" t="s">
        <v>237</v>
      </c>
      <c r="BP26" s="626"/>
      <c r="BQ26" s="626"/>
      <c r="BR26" s="626"/>
      <c r="BS26" s="627" t="s">
        <v>130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2205412</v>
      </c>
      <c r="CS26" s="624"/>
      <c r="CT26" s="624"/>
      <c r="CU26" s="624"/>
      <c r="CV26" s="624"/>
      <c r="CW26" s="624"/>
      <c r="CX26" s="624"/>
      <c r="CY26" s="625"/>
      <c r="CZ26" s="628">
        <v>11.3</v>
      </c>
      <c r="DA26" s="654"/>
      <c r="DB26" s="654"/>
      <c r="DC26" s="658"/>
      <c r="DD26" s="632">
        <v>2055160</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4"/>
      <c r="DY26" s="654"/>
      <c r="DZ26" s="654"/>
      <c r="EA26" s="654"/>
      <c r="EB26" s="654"/>
      <c r="EC26" s="655"/>
    </row>
    <row r="27" spans="2:133" ht="11.25" customHeight="1" x14ac:dyDescent="0.15">
      <c r="B27" s="620" t="s">
        <v>304</v>
      </c>
      <c r="C27" s="621"/>
      <c r="D27" s="621"/>
      <c r="E27" s="621"/>
      <c r="F27" s="621"/>
      <c r="G27" s="621"/>
      <c r="H27" s="621"/>
      <c r="I27" s="621"/>
      <c r="J27" s="621"/>
      <c r="K27" s="621"/>
      <c r="L27" s="621"/>
      <c r="M27" s="621"/>
      <c r="N27" s="621"/>
      <c r="O27" s="621"/>
      <c r="P27" s="621"/>
      <c r="Q27" s="622"/>
      <c r="R27" s="623">
        <v>53531</v>
      </c>
      <c r="S27" s="624"/>
      <c r="T27" s="624"/>
      <c r="U27" s="624"/>
      <c r="V27" s="624"/>
      <c r="W27" s="624"/>
      <c r="X27" s="624"/>
      <c r="Y27" s="625"/>
      <c r="Z27" s="626">
        <v>0.3</v>
      </c>
      <c r="AA27" s="626"/>
      <c r="AB27" s="626"/>
      <c r="AC27" s="626"/>
      <c r="AD27" s="627" t="s">
        <v>130</v>
      </c>
      <c r="AE27" s="627"/>
      <c r="AF27" s="627"/>
      <c r="AG27" s="627"/>
      <c r="AH27" s="627"/>
      <c r="AI27" s="627"/>
      <c r="AJ27" s="627"/>
      <c r="AK27" s="627"/>
      <c r="AL27" s="628" t="s">
        <v>237</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2685807</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2714968</v>
      </c>
      <c r="CS27" s="656"/>
      <c r="CT27" s="656"/>
      <c r="CU27" s="656"/>
      <c r="CV27" s="656"/>
      <c r="CW27" s="656"/>
      <c r="CX27" s="656"/>
      <c r="CY27" s="657"/>
      <c r="CZ27" s="628">
        <v>13.9</v>
      </c>
      <c r="DA27" s="654"/>
      <c r="DB27" s="654"/>
      <c r="DC27" s="658"/>
      <c r="DD27" s="632">
        <v>687919</v>
      </c>
      <c r="DE27" s="656"/>
      <c r="DF27" s="656"/>
      <c r="DG27" s="656"/>
      <c r="DH27" s="656"/>
      <c r="DI27" s="656"/>
      <c r="DJ27" s="656"/>
      <c r="DK27" s="657"/>
      <c r="DL27" s="632">
        <v>686723</v>
      </c>
      <c r="DM27" s="656"/>
      <c r="DN27" s="656"/>
      <c r="DO27" s="656"/>
      <c r="DP27" s="656"/>
      <c r="DQ27" s="656"/>
      <c r="DR27" s="656"/>
      <c r="DS27" s="656"/>
      <c r="DT27" s="656"/>
      <c r="DU27" s="656"/>
      <c r="DV27" s="657"/>
      <c r="DW27" s="628">
        <v>6.8</v>
      </c>
      <c r="DX27" s="654"/>
      <c r="DY27" s="654"/>
      <c r="DZ27" s="654"/>
      <c r="EA27" s="654"/>
      <c r="EB27" s="654"/>
      <c r="EC27" s="655"/>
    </row>
    <row r="28" spans="2:133" ht="11.25" customHeight="1" x14ac:dyDescent="0.15">
      <c r="B28" s="620" t="s">
        <v>307</v>
      </c>
      <c r="C28" s="621"/>
      <c r="D28" s="621"/>
      <c r="E28" s="621"/>
      <c r="F28" s="621"/>
      <c r="G28" s="621"/>
      <c r="H28" s="621"/>
      <c r="I28" s="621"/>
      <c r="J28" s="621"/>
      <c r="K28" s="621"/>
      <c r="L28" s="621"/>
      <c r="M28" s="621"/>
      <c r="N28" s="621"/>
      <c r="O28" s="621"/>
      <c r="P28" s="621"/>
      <c r="Q28" s="622"/>
      <c r="R28" s="623">
        <v>206468</v>
      </c>
      <c r="S28" s="624"/>
      <c r="T28" s="624"/>
      <c r="U28" s="624"/>
      <c r="V28" s="624"/>
      <c r="W28" s="624"/>
      <c r="X28" s="624"/>
      <c r="Y28" s="625"/>
      <c r="Z28" s="626">
        <v>1</v>
      </c>
      <c r="AA28" s="626"/>
      <c r="AB28" s="626"/>
      <c r="AC28" s="626"/>
      <c r="AD28" s="627">
        <v>2381</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2094101</v>
      </c>
      <c r="CS28" s="624"/>
      <c r="CT28" s="624"/>
      <c r="CU28" s="624"/>
      <c r="CV28" s="624"/>
      <c r="CW28" s="624"/>
      <c r="CX28" s="624"/>
      <c r="CY28" s="625"/>
      <c r="CZ28" s="628">
        <v>10.7</v>
      </c>
      <c r="DA28" s="654"/>
      <c r="DB28" s="654"/>
      <c r="DC28" s="658"/>
      <c r="DD28" s="632">
        <v>2064914</v>
      </c>
      <c r="DE28" s="624"/>
      <c r="DF28" s="624"/>
      <c r="DG28" s="624"/>
      <c r="DH28" s="624"/>
      <c r="DI28" s="624"/>
      <c r="DJ28" s="624"/>
      <c r="DK28" s="625"/>
      <c r="DL28" s="632">
        <v>2064914</v>
      </c>
      <c r="DM28" s="624"/>
      <c r="DN28" s="624"/>
      <c r="DO28" s="624"/>
      <c r="DP28" s="624"/>
      <c r="DQ28" s="624"/>
      <c r="DR28" s="624"/>
      <c r="DS28" s="624"/>
      <c r="DT28" s="624"/>
      <c r="DU28" s="624"/>
      <c r="DV28" s="625"/>
      <c r="DW28" s="628">
        <v>20.3</v>
      </c>
      <c r="DX28" s="654"/>
      <c r="DY28" s="654"/>
      <c r="DZ28" s="654"/>
      <c r="EA28" s="654"/>
      <c r="EB28" s="654"/>
      <c r="EC28" s="655"/>
    </row>
    <row r="29" spans="2:133" ht="11.25" customHeight="1" x14ac:dyDescent="0.15">
      <c r="B29" s="620" t="s">
        <v>309</v>
      </c>
      <c r="C29" s="621"/>
      <c r="D29" s="621"/>
      <c r="E29" s="621"/>
      <c r="F29" s="621"/>
      <c r="G29" s="621"/>
      <c r="H29" s="621"/>
      <c r="I29" s="621"/>
      <c r="J29" s="621"/>
      <c r="K29" s="621"/>
      <c r="L29" s="621"/>
      <c r="M29" s="621"/>
      <c r="N29" s="621"/>
      <c r="O29" s="621"/>
      <c r="P29" s="621"/>
      <c r="Q29" s="622"/>
      <c r="R29" s="623">
        <v>71878</v>
      </c>
      <c r="S29" s="624"/>
      <c r="T29" s="624"/>
      <c r="U29" s="624"/>
      <c r="V29" s="624"/>
      <c r="W29" s="624"/>
      <c r="X29" s="624"/>
      <c r="Y29" s="625"/>
      <c r="Z29" s="626">
        <v>0.4</v>
      </c>
      <c r="AA29" s="626"/>
      <c r="AB29" s="626"/>
      <c r="AC29" s="626"/>
      <c r="AD29" s="627" t="s">
        <v>130</v>
      </c>
      <c r="AE29" s="627"/>
      <c r="AF29" s="627"/>
      <c r="AG29" s="627"/>
      <c r="AH29" s="627"/>
      <c r="AI29" s="627"/>
      <c r="AJ29" s="627"/>
      <c r="AK29" s="627"/>
      <c r="AL29" s="628" t="s">
        <v>138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2094101</v>
      </c>
      <c r="CS29" s="656"/>
      <c r="CT29" s="656"/>
      <c r="CU29" s="656"/>
      <c r="CV29" s="656"/>
      <c r="CW29" s="656"/>
      <c r="CX29" s="656"/>
      <c r="CY29" s="657"/>
      <c r="CZ29" s="628">
        <v>10.7</v>
      </c>
      <c r="DA29" s="654"/>
      <c r="DB29" s="654"/>
      <c r="DC29" s="658"/>
      <c r="DD29" s="632">
        <v>2064914</v>
      </c>
      <c r="DE29" s="656"/>
      <c r="DF29" s="656"/>
      <c r="DG29" s="656"/>
      <c r="DH29" s="656"/>
      <c r="DI29" s="656"/>
      <c r="DJ29" s="656"/>
      <c r="DK29" s="657"/>
      <c r="DL29" s="632">
        <v>2064914</v>
      </c>
      <c r="DM29" s="656"/>
      <c r="DN29" s="656"/>
      <c r="DO29" s="656"/>
      <c r="DP29" s="656"/>
      <c r="DQ29" s="656"/>
      <c r="DR29" s="656"/>
      <c r="DS29" s="656"/>
      <c r="DT29" s="656"/>
      <c r="DU29" s="656"/>
      <c r="DV29" s="657"/>
      <c r="DW29" s="628">
        <v>20.3</v>
      </c>
      <c r="DX29" s="654"/>
      <c r="DY29" s="654"/>
      <c r="DZ29" s="654"/>
      <c r="EA29" s="654"/>
      <c r="EB29" s="654"/>
      <c r="EC29" s="655"/>
    </row>
    <row r="30" spans="2:133" ht="11.25" customHeight="1" x14ac:dyDescent="0.15">
      <c r="B30" s="620" t="s">
        <v>312</v>
      </c>
      <c r="C30" s="621"/>
      <c r="D30" s="621"/>
      <c r="E30" s="621"/>
      <c r="F30" s="621"/>
      <c r="G30" s="621"/>
      <c r="H30" s="621"/>
      <c r="I30" s="621"/>
      <c r="J30" s="621"/>
      <c r="K30" s="621"/>
      <c r="L30" s="621"/>
      <c r="M30" s="621"/>
      <c r="N30" s="621"/>
      <c r="O30" s="621"/>
      <c r="P30" s="621"/>
      <c r="Q30" s="622"/>
      <c r="R30" s="623">
        <v>3016198</v>
      </c>
      <c r="S30" s="624"/>
      <c r="T30" s="624"/>
      <c r="U30" s="624"/>
      <c r="V30" s="624"/>
      <c r="W30" s="624"/>
      <c r="X30" s="624"/>
      <c r="Y30" s="625"/>
      <c r="Z30" s="626">
        <v>15.2</v>
      </c>
      <c r="AA30" s="626"/>
      <c r="AB30" s="626"/>
      <c r="AC30" s="626"/>
      <c r="AD30" s="627" t="s">
        <v>237</v>
      </c>
      <c r="AE30" s="627"/>
      <c r="AF30" s="627"/>
      <c r="AG30" s="627"/>
      <c r="AH30" s="627"/>
      <c r="AI30" s="627"/>
      <c r="AJ30" s="627"/>
      <c r="AK30" s="627"/>
      <c r="AL30" s="628" t="s">
        <v>249</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2061064</v>
      </c>
      <c r="CS30" s="624"/>
      <c r="CT30" s="624"/>
      <c r="CU30" s="624"/>
      <c r="CV30" s="624"/>
      <c r="CW30" s="624"/>
      <c r="CX30" s="624"/>
      <c r="CY30" s="625"/>
      <c r="CZ30" s="628">
        <v>10.6</v>
      </c>
      <c r="DA30" s="654"/>
      <c r="DB30" s="654"/>
      <c r="DC30" s="658"/>
      <c r="DD30" s="632">
        <v>2031877</v>
      </c>
      <c r="DE30" s="624"/>
      <c r="DF30" s="624"/>
      <c r="DG30" s="624"/>
      <c r="DH30" s="624"/>
      <c r="DI30" s="624"/>
      <c r="DJ30" s="624"/>
      <c r="DK30" s="625"/>
      <c r="DL30" s="632">
        <v>2031877</v>
      </c>
      <c r="DM30" s="624"/>
      <c r="DN30" s="624"/>
      <c r="DO30" s="624"/>
      <c r="DP30" s="624"/>
      <c r="DQ30" s="624"/>
      <c r="DR30" s="624"/>
      <c r="DS30" s="624"/>
      <c r="DT30" s="624"/>
      <c r="DU30" s="624"/>
      <c r="DV30" s="625"/>
      <c r="DW30" s="628">
        <v>20</v>
      </c>
      <c r="DX30" s="654"/>
      <c r="DY30" s="654"/>
      <c r="DZ30" s="654"/>
      <c r="EA30" s="654"/>
      <c r="EB30" s="654"/>
      <c r="EC30" s="655"/>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249</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237</v>
      </c>
      <c r="AM31" s="629"/>
      <c r="AN31" s="629"/>
      <c r="AO31" s="630"/>
      <c r="AP31" s="669" t="s">
        <v>317</v>
      </c>
      <c r="AQ31" s="670"/>
      <c r="AR31" s="670"/>
      <c r="AS31" s="670"/>
      <c r="AT31" s="675" t="s">
        <v>318</v>
      </c>
      <c r="AU31" s="218"/>
      <c r="AV31" s="218"/>
      <c r="AW31" s="218"/>
      <c r="AX31" s="609" t="s">
        <v>190</v>
      </c>
      <c r="AY31" s="610"/>
      <c r="AZ31" s="610"/>
      <c r="BA31" s="610"/>
      <c r="BB31" s="610"/>
      <c r="BC31" s="610"/>
      <c r="BD31" s="610"/>
      <c r="BE31" s="610"/>
      <c r="BF31" s="611"/>
      <c r="BG31" s="679">
        <v>99.4</v>
      </c>
      <c r="BH31" s="667"/>
      <c r="BI31" s="667"/>
      <c r="BJ31" s="667"/>
      <c r="BK31" s="667"/>
      <c r="BL31" s="667"/>
      <c r="BM31" s="618">
        <v>98.4</v>
      </c>
      <c r="BN31" s="667"/>
      <c r="BO31" s="667"/>
      <c r="BP31" s="667"/>
      <c r="BQ31" s="668"/>
      <c r="BR31" s="679">
        <v>99.4</v>
      </c>
      <c r="BS31" s="667"/>
      <c r="BT31" s="667"/>
      <c r="BU31" s="667"/>
      <c r="BV31" s="667"/>
      <c r="BW31" s="667"/>
      <c r="BX31" s="618">
        <v>98.4</v>
      </c>
      <c r="BY31" s="667"/>
      <c r="BZ31" s="667"/>
      <c r="CA31" s="667"/>
      <c r="CB31" s="668"/>
      <c r="CD31" s="661"/>
      <c r="CE31" s="662"/>
      <c r="CF31" s="620" t="s">
        <v>319</v>
      </c>
      <c r="CG31" s="621"/>
      <c r="CH31" s="621"/>
      <c r="CI31" s="621"/>
      <c r="CJ31" s="621"/>
      <c r="CK31" s="621"/>
      <c r="CL31" s="621"/>
      <c r="CM31" s="621"/>
      <c r="CN31" s="621"/>
      <c r="CO31" s="621"/>
      <c r="CP31" s="621"/>
      <c r="CQ31" s="622"/>
      <c r="CR31" s="623">
        <v>33037</v>
      </c>
      <c r="CS31" s="656"/>
      <c r="CT31" s="656"/>
      <c r="CU31" s="656"/>
      <c r="CV31" s="656"/>
      <c r="CW31" s="656"/>
      <c r="CX31" s="656"/>
      <c r="CY31" s="657"/>
      <c r="CZ31" s="628">
        <v>0.2</v>
      </c>
      <c r="DA31" s="654"/>
      <c r="DB31" s="654"/>
      <c r="DC31" s="658"/>
      <c r="DD31" s="632">
        <v>33037</v>
      </c>
      <c r="DE31" s="656"/>
      <c r="DF31" s="656"/>
      <c r="DG31" s="656"/>
      <c r="DH31" s="656"/>
      <c r="DI31" s="656"/>
      <c r="DJ31" s="656"/>
      <c r="DK31" s="657"/>
      <c r="DL31" s="632">
        <v>33037</v>
      </c>
      <c r="DM31" s="656"/>
      <c r="DN31" s="656"/>
      <c r="DO31" s="656"/>
      <c r="DP31" s="656"/>
      <c r="DQ31" s="656"/>
      <c r="DR31" s="656"/>
      <c r="DS31" s="656"/>
      <c r="DT31" s="656"/>
      <c r="DU31" s="656"/>
      <c r="DV31" s="657"/>
      <c r="DW31" s="628">
        <v>0.3</v>
      </c>
      <c r="DX31" s="654"/>
      <c r="DY31" s="654"/>
      <c r="DZ31" s="654"/>
      <c r="EA31" s="654"/>
      <c r="EB31" s="654"/>
      <c r="EC31" s="655"/>
    </row>
    <row r="32" spans="2:133" ht="11.25" customHeight="1" x14ac:dyDescent="0.15">
      <c r="B32" s="620" t="s">
        <v>320</v>
      </c>
      <c r="C32" s="621"/>
      <c r="D32" s="621"/>
      <c r="E32" s="621"/>
      <c r="F32" s="621"/>
      <c r="G32" s="621"/>
      <c r="H32" s="621"/>
      <c r="I32" s="621"/>
      <c r="J32" s="621"/>
      <c r="K32" s="621"/>
      <c r="L32" s="621"/>
      <c r="M32" s="621"/>
      <c r="N32" s="621"/>
      <c r="O32" s="621"/>
      <c r="P32" s="621"/>
      <c r="Q32" s="622"/>
      <c r="R32" s="623">
        <v>1458050</v>
      </c>
      <c r="S32" s="624"/>
      <c r="T32" s="624"/>
      <c r="U32" s="624"/>
      <c r="V32" s="624"/>
      <c r="W32" s="624"/>
      <c r="X32" s="624"/>
      <c r="Y32" s="625"/>
      <c r="Z32" s="626">
        <v>7.3</v>
      </c>
      <c r="AA32" s="626"/>
      <c r="AB32" s="626"/>
      <c r="AC32" s="626"/>
      <c r="AD32" s="627" t="s">
        <v>130</v>
      </c>
      <c r="AE32" s="627"/>
      <c r="AF32" s="627"/>
      <c r="AG32" s="627"/>
      <c r="AH32" s="627"/>
      <c r="AI32" s="627"/>
      <c r="AJ32" s="627"/>
      <c r="AK32" s="627"/>
      <c r="AL32" s="628" t="s">
        <v>249</v>
      </c>
      <c r="AM32" s="629"/>
      <c r="AN32" s="629"/>
      <c r="AO32" s="630"/>
      <c r="AP32" s="671"/>
      <c r="AQ32" s="672"/>
      <c r="AR32" s="672"/>
      <c r="AS32" s="672"/>
      <c r="AT32" s="676"/>
      <c r="AU32" s="214" t="s">
        <v>321</v>
      </c>
      <c r="AX32" s="620" t="s">
        <v>322</v>
      </c>
      <c r="AY32" s="621"/>
      <c r="AZ32" s="621"/>
      <c r="BA32" s="621"/>
      <c r="BB32" s="621"/>
      <c r="BC32" s="621"/>
      <c r="BD32" s="621"/>
      <c r="BE32" s="621"/>
      <c r="BF32" s="622"/>
      <c r="BG32" s="680">
        <v>99.5</v>
      </c>
      <c r="BH32" s="656"/>
      <c r="BI32" s="656"/>
      <c r="BJ32" s="656"/>
      <c r="BK32" s="656"/>
      <c r="BL32" s="656"/>
      <c r="BM32" s="629">
        <v>98.7</v>
      </c>
      <c r="BN32" s="656"/>
      <c r="BO32" s="656"/>
      <c r="BP32" s="656"/>
      <c r="BQ32" s="678"/>
      <c r="BR32" s="680">
        <v>99.3</v>
      </c>
      <c r="BS32" s="656"/>
      <c r="BT32" s="656"/>
      <c r="BU32" s="656"/>
      <c r="BV32" s="656"/>
      <c r="BW32" s="656"/>
      <c r="BX32" s="629">
        <v>98.6</v>
      </c>
      <c r="BY32" s="656"/>
      <c r="BZ32" s="656"/>
      <c r="CA32" s="656"/>
      <c r="CB32" s="678"/>
      <c r="CD32" s="663"/>
      <c r="CE32" s="664"/>
      <c r="CF32" s="620" t="s">
        <v>323</v>
      </c>
      <c r="CG32" s="621"/>
      <c r="CH32" s="621"/>
      <c r="CI32" s="621"/>
      <c r="CJ32" s="621"/>
      <c r="CK32" s="621"/>
      <c r="CL32" s="621"/>
      <c r="CM32" s="621"/>
      <c r="CN32" s="621"/>
      <c r="CO32" s="621"/>
      <c r="CP32" s="621"/>
      <c r="CQ32" s="622"/>
      <c r="CR32" s="623" t="s">
        <v>130</v>
      </c>
      <c r="CS32" s="624"/>
      <c r="CT32" s="624"/>
      <c r="CU32" s="624"/>
      <c r="CV32" s="624"/>
      <c r="CW32" s="624"/>
      <c r="CX32" s="624"/>
      <c r="CY32" s="625"/>
      <c r="CZ32" s="628" t="s">
        <v>237</v>
      </c>
      <c r="DA32" s="654"/>
      <c r="DB32" s="654"/>
      <c r="DC32" s="658"/>
      <c r="DD32" s="632" t="s">
        <v>130</v>
      </c>
      <c r="DE32" s="624"/>
      <c r="DF32" s="624"/>
      <c r="DG32" s="624"/>
      <c r="DH32" s="624"/>
      <c r="DI32" s="624"/>
      <c r="DJ32" s="624"/>
      <c r="DK32" s="625"/>
      <c r="DL32" s="632" t="s">
        <v>249</v>
      </c>
      <c r="DM32" s="624"/>
      <c r="DN32" s="624"/>
      <c r="DO32" s="624"/>
      <c r="DP32" s="624"/>
      <c r="DQ32" s="624"/>
      <c r="DR32" s="624"/>
      <c r="DS32" s="624"/>
      <c r="DT32" s="624"/>
      <c r="DU32" s="624"/>
      <c r="DV32" s="625"/>
      <c r="DW32" s="628" t="s">
        <v>130</v>
      </c>
      <c r="DX32" s="654"/>
      <c r="DY32" s="654"/>
      <c r="DZ32" s="654"/>
      <c r="EA32" s="654"/>
      <c r="EB32" s="654"/>
      <c r="EC32" s="655"/>
    </row>
    <row r="33" spans="2:133" ht="11.25" customHeight="1" x14ac:dyDescent="0.15">
      <c r="B33" s="620" t="s">
        <v>324</v>
      </c>
      <c r="C33" s="621"/>
      <c r="D33" s="621"/>
      <c r="E33" s="621"/>
      <c r="F33" s="621"/>
      <c r="G33" s="621"/>
      <c r="H33" s="621"/>
      <c r="I33" s="621"/>
      <c r="J33" s="621"/>
      <c r="K33" s="621"/>
      <c r="L33" s="621"/>
      <c r="M33" s="621"/>
      <c r="N33" s="621"/>
      <c r="O33" s="621"/>
      <c r="P33" s="621"/>
      <c r="Q33" s="622"/>
      <c r="R33" s="623">
        <v>19524</v>
      </c>
      <c r="S33" s="624"/>
      <c r="T33" s="624"/>
      <c r="U33" s="624"/>
      <c r="V33" s="624"/>
      <c r="W33" s="624"/>
      <c r="X33" s="624"/>
      <c r="Y33" s="625"/>
      <c r="Z33" s="626">
        <v>0.1</v>
      </c>
      <c r="AA33" s="626"/>
      <c r="AB33" s="626"/>
      <c r="AC33" s="626"/>
      <c r="AD33" s="627">
        <v>5478</v>
      </c>
      <c r="AE33" s="627"/>
      <c r="AF33" s="627"/>
      <c r="AG33" s="627"/>
      <c r="AH33" s="627"/>
      <c r="AI33" s="627"/>
      <c r="AJ33" s="627"/>
      <c r="AK33" s="627"/>
      <c r="AL33" s="628">
        <v>0.1</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99.2</v>
      </c>
      <c r="BH33" s="682"/>
      <c r="BI33" s="682"/>
      <c r="BJ33" s="682"/>
      <c r="BK33" s="682"/>
      <c r="BL33" s="682"/>
      <c r="BM33" s="683">
        <v>98.1</v>
      </c>
      <c r="BN33" s="682"/>
      <c r="BO33" s="682"/>
      <c r="BP33" s="682"/>
      <c r="BQ33" s="684"/>
      <c r="BR33" s="681">
        <v>99.4</v>
      </c>
      <c r="BS33" s="682"/>
      <c r="BT33" s="682"/>
      <c r="BU33" s="682"/>
      <c r="BV33" s="682"/>
      <c r="BW33" s="682"/>
      <c r="BX33" s="683">
        <v>98.2</v>
      </c>
      <c r="BY33" s="682"/>
      <c r="BZ33" s="682"/>
      <c r="CA33" s="682"/>
      <c r="CB33" s="684"/>
      <c r="CD33" s="620" t="s">
        <v>326</v>
      </c>
      <c r="CE33" s="621"/>
      <c r="CF33" s="621"/>
      <c r="CG33" s="621"/>
      <c r="CH33" s="621"/>
      <c r="CI33" s="621"/>
      <c r="CJ33" s="621"/>
      <c r="CK33" s="621"/>
      <c r="CL33" s="621"/>
      <c r="CM33" s="621"/>
      <c r="CN33" s="621"/>
      <c r="CO33" s="621"/>
      <c r="CP33" s="621"/>
      <c r="CQ33" s="622"/>
      <c r="CR33" s="623">
        <v>7926612</v>
      </c>
      <c r="CS33" s="656"/>
      <c r="CT33" s="656"/>
      <c r="CU33" s="656"/>
      <c r="CV33" s="656"/>
      <c r="CW33" s="656"/>
      <c r="CX33" s="656"/>
      <c r="CY33" s="657"/>
      <c r="CZ33" s="628">
        <v>40.700000000000003</v>
      </c>
      <c r="DA33" s="654"/>
      <c r="DB33" s="654"/>
      <c r="DC33" s="658"/>
      <c r="DD33" s="632">
        <v>5403925</v>
      </c>
      <c r="DE33" s="656"/>
      <c r="DF33" s="656"/>
      <c r="DG33" s="656"/>
      <c r="DH33" s="656"/>
      <c r="DI33" s="656"/>
      <c r="DJ33" s="656"/>
      <c r="DK33" s="657"/>
      <c r="DL33" s="632">
        <v>3627521</v>
      </c>
      <c r="DM33" s="656"/>
      <c r="DN33" s="656"/>
      <c r="DO33" s="656"/>
      <c r="DP33" s="656"/>
      <c r="DQ33" s="656"/>
      <c r="DR33" s="656"/>
      <c r="DS33" s="656"/>
      <c r="DT33" s="656"/>
      <c r="DU33" s="656"/>
      <c r="DV33" s="657"/>
      <c r="DW33" s="628">
        <v>35.700000000000003</v>
      </c>
      <c r="DX33" s="654"/>
      <c r="DY33" s="654"/>
      <c r="DZ33" s="654"/>
      <c r="EA33" s="654"/>
      <c r="EB33" s="654"/>
      <c r="EC33" s="655"/>
    </row>
    <row r="34" spans="2:133" ht="11.25" customHeight="1" x14ac:dyDescent="0.15">
      <c r="B34" s="620" t="s">
        <v>327</v>
      </c>
      <c r="C34" s="621"/>
      <c r="D34" s="621"/>
      <c r="E34" s="621"/>
      <c r="F34" s="621"/>
      <c r="G34" s="621"/>
      <c r="H34" s="621"/>
      <c r="I34" s="621"/>
      <c r="J34" s="621"/>
      <c r="K34" s="621"/>
      <c r="L34" s="621"/>
      <c r="M34" s="621"/>
      <c r="N34" s="621"/>
      <c r="O34" s="621"/>
      <c r="P34" s="621"/>
      <c r="Q34" s="622"/>
      <c r="R34" s="623">
        <v>142853</v>
      </c>
      <c r="S34" s="624"/>
      <c r="T34" s="624"/>
      <c r="U34" s="624"/>
      <c r="V34" s="624"/>
      <c r="W34" s="624"/>
      <c r="X34" s="624"/>
      <c r="Y34" s="625"/>
      <c r="Z34" s="626">
        <v>0.7</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2572003</v>
      </c>
      <c r="CS34" s="624"/>
      <c r="CT34" s="624"/>
      <c r="CU34" s="624"/>
      <c r="CV34" s="624"/>
      <c r="CW34" s="624"/>
      <c r="CX34" s="624"/>
      <c r="CY34" s="625"/>
      <c r="CZ34" s="628">
        <v>13.2</v>
      </c>
      <c r="DA34" s="654"/>
      <c r="DB34" s="654"/>
      <c r="DC34" s="658"/>
      <c r="DD34" s="632">
        <v>1692333</v>
      </c>
      <c r="DE34" s="624"/>
      <c r="DF34" s="624"/>
      <c r="DG34" s="624"/>
      <c r="DH34" s="624"/>
      <c r="DI34" s="624"/>
      <c r="DJ34" s="624"/>
      <c r="DK34" s="625"/>
      <c r="DL34" s="632">
        <v>1428238</v>
      </c>
      <c r="DM34" s="624"/>
      <c r="DN34" s="624"/>
      <c r="DO34" s="624"/>
      <c r="DP34" s="624"/>
      <c r="DQ34" s="624"/>
      <c r="DR34" s="624"/>
      <c r="DS34" s="624"/>
      <c r="DT34" s="624"/>
      <c r="DU34" s="624"/>
      <c r="DV34" s="625"/>
      <c r="DW34" s="628">
        <v>14.1</v>
      </c>
      <c r="DX34" s="654"/>
      <c r="DY34" s="654"/>
      <c r="DZ34" s="654"/>
      <c r="EA34" s="654"/>
      <c r="EB34" s="654"/>
      <c r="EC34" s="655"/>
    </row>
    <row r="35" spans="2:133" ht="11.25" customHeight="1" x14ac:dyDescent="0.15">
      <c r="B35" s="620" t="s">
        <v>329</v>
      </c>
      <c r="C35" s="621"/>
      <c r="D35" s="621"/>
      <c r="E35" s="621"/>
      <c r="F35" s="621"/>
      <c r="G35" s="621"/>
      <c r="H35" s="621"/>
      <c r="I35" s="621"/>
      <c r="J35" s="621"/>
      <c r="K35" s="621"/>
      <c r="L35" s="621"/>
      <c r="M35" s="621"/>
      <c r="N35" s="621"/>
      <c r="O35" s="621"/>
      <c r="P35" s="621"/>
      <c r="Q35" s="622"/>
      <c r="R35" s="623">
        <v>1013950</v>
      </c>
      <c r="S35" s="624"/>
      <c r="T35" s="624"/>
      <c r="U35" s="624"/>
      <c r="V35" s="624"/>
      <c r="W35" s="624"/>
      <c r="X35" s="624"/>
      <c r="Y35" s="625"/>
      <c r="Z35" s="626">
        <v>5.0999999999999996</v>
      </c>
      <c r="AA35" s="626"/>
      <c r="AB35" s="626"/>
      <c r="AC35" s="626"/>
      <c r="AD35" s="627" t="s">
        <v>130</v>
      </c>
      <c r="AE35" s="627"/>
      <c r="AF35" s="627"/>
      <c r="AG35" s="627"/>
      <c r="AH35" s="627"/>
      <c r="AI35" s="627"/>
      <c r="AJ35" s="627"/>
      <c r="AK35" s="627"/>
      <c r="AL35" s="628" t="s">
        <v>249</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227244</v>
      </c>
      <c r="CS35" s="656"/>
      <c r="CT35" s="656"/>
      <c r="CU35" s="656"/>
      <c r="CV35" s="656"/>
      <c r="CW35" s="656"/>
      <c r="CX35" s="656"/>
      <c r="CY35" s="657"/>
      <c r="CZ35" s="628">
        <v>1.2</v>
      </c>
      <c r="DA35" s="654"/>
      <c r="DB35" s="654"/>
      <c r="DC35" s="658"/>
      <c r="DD35" s="632">
        <v>204395</v>
      </c>
      <c r="DE35" s="656"/>
      <c r="DF35" s="656"/>
      <c r="DG35" s="656"/>
      <c r="DH35" s="656"/>
      <c r="DI35" s="656"/>
      <c r="DJ35" s="656"/>
      <c r="DK35" s="657"/>
      <c r="DL35" s="632">
        <v>113790</v>
      </c>
      <c r="DM35" s="656"/>
      <c r="DN35" s="656"/>
      <c r="DO35" s="656"/>
      <c r="DP35" s="656"/>
      <c r="DQ35" s="656"/>
      <c r="DR35" s="656"/>
      <c r="DS35" s="656"/>
      <c r="DT35" s="656"/>
      <c r="DU35" s="656"/>
      <c r="DV35" s="657"/>
      <c r="DW35" s="628">
        <v>1.1000000000000001</v>
      </c>
      <c r="DX35" s="654"/>
      <c r="DY35" s="654"/>
      <c r="DZ35" s="654"/>
      <c r="EA35" s="654"/>
      <c r="EB35" s="654"/>
      <c r="EC35" s="655"/>
    </row>
    <row r="36" spans="2:133" ht="11.25" customHeight="1" x14ac:dyDescent="0.15">
      <c r="B36" s="620" t="s">
        <v>333</v>
      </c>
      <c r="C36" s="621"/>
      <c r="D36" s="621"/>
      <c r="E36" s="621"/>
      <c r="F36" s="621"/>
      <c r="G36" s="621"/>
      <c r="H36" s="621"/>
      <c r="I36" s="621"/>
      <c r="J36" s="621"/>
      <c r="K36" s="621"/>
      <c r="L36" s="621"/>
      <c r="M36" s="621"/>
      <c r="N36" s="621"/>
      <c r="O36" s="621"/>
      <c r="P36" s="621"/>
      <c r="Q36" s="622"/>
      <c r="R36" s="623">
        <v>454768</v>
      </c>
      <c r="S36" s="624"/>
      <c r="T36" s="624"/>
      <c r="U36" s="624"/>
      <c r="V36" s="624"/>
      <c r="W36" s="624"/>
      <c r="X36" s="624"/>
      <c r="Y36" s="625"/>
      <c r="Z36" s="626">
        <v>2.2999999999999998</v>
      </c>
      <c r="AA36" s="626"/>
      <c r="AB36" s="626"/>
      <c r="AC36" s="626"/>
      <c r="AD36" s="627" t="s">
        <v>237</v>
      </c>
      <c r="AE36" s="627"/>
      <c r="AF36" s="627"/>
      <c r="AG36" s="627"/>
      <c r="AH36" s="627"/>
      <c r="AI36" s="627"/>
      <c r="AJ36" s="627"/>
      <c r="AK36" s="627"/>
      <c r="AL36" s="628" t="s">
        <v>130</v>
      </c>
      <c r="AM36" s="629"/>
      <c r="AN36" s="629"/>
      <c r="AO36" s="630"/>
      <c r="AP36" s="222"/>
      <c r="AQ36" s="689" t="s">
        <v>334</v>
      </c>
      <c r="AR36" s="690"/>
      <c r="AS36" s="690"/>
      <c r="AT36" s="690"/>
      <c r="AU36" s="690"/>
      <c r="AV36" s="690"/>
      <c r="AW36" s="690"/>
      <c r="AX36" s="690"/>
      <c r="AY36" s="691"/>
      <c r="AZ36" s="612">
        <v>2434547</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17451</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2221172</v>
      </c>
      <c r="CS36" s="624"/>
      <c r="CT36" s="624"/>
      <c r="CU36" s="624"/>
      <c r="CV36" s="624"/>
      <c r="CW36" s="624"/>
      <c r="CX36" s="624"/>
      <c r="CY36" s="625"/>
      <c r="CZ36" s="628">
        <v>11.4</v>
      </c>
      <c r="DA36" s="654"/>
      <c r="DB36" s="654"/>
      <c r="DC36" s="658"/>
      <c r="DD36" s="632">
        <v>1811367</v>
      </c>
      <c r="DE36" s="624"/>
      <c r="DF36" s="624"/>
      <c r="DG36" s="624"/>
      <c r="DH36" s="624"/>
      <c r="DI36" s="624"/>
      <c r="DJ36" s="624"/>
      <c r="DK36" s="625"/>
      <c r="DL36" s="632">
        <v>844536</v>
      </c>
      <c r="DM36" s="624"/>
      <c r="DN36" s="624"/>
      <c r="DO36" s="624"/>
      <c r="DP36" s="624"/>
      <c r="DQ36" s="624"/>
      <c r="DR36" s="624"/>
      <c r="DS36" s="624"/>
      <c r="DT36" s="624"/>
      <c r="DU36" s="624"/>
      <c r="DV36" s="625"/>
      <c r="DW36" s="628">
        <v>8.3000000000000007</v>
      </c>
      <c r="DX36" s="654"/>
      <c r="DY36" s="654"/>
      <c r="DZ36" s="654"/>
      <c r="EA36" s="654"/>
      <c r="EB36" s="654"/>
      <c r="EC36" s="655"/>
    </row>
    <row r="37" spans="2:133" ht="11.25" customHeight="1" x14ac:dyDescent="0.15">
      <c r="B37" s="620" t="s">
        <v>337</v>
      </c>
      <c r="C37" s="621"/>
      <c r="D37" s="621"/>
      <c r="E37" s="621"/>
      <c r="F37" s="621"/>
      <c r="G37" s="621"/>
      <c r="H37" s="621"/>
      <c r="I37" s="621"/>
      <c r="J37" s="621"/>
      <c r="K37" s="621"/>
      <c r="L37" s="621"/>
      <c r="M37" s="621"/>
      <c r="N37" s="621"/>
      <c r="O37" s="621"/>
      <c r="P37" s="621"/>
      <c r="Q37" s="622"/>
      <c r="R37" s="623">
        <v>247167</v>
      </c>
      <c r="S37" s="624"/>
      <c r="T37" s="624"/>
      <c r="U37" s="624"/>
      <c r="V37" s="624"/>
      <c r="W37" s="624"/>
      <c r="X37" s="624"/>
      <c r="Y37" s="625"/>
      <c r="Z37" s="626">
        <v>1.2</v>
      </c>
      <c r="AA37" s="626"/>
      <c r="AB37" s="626"/>
      <c r="AC37" s="626"/>
      <c r="AD37" s="627">
        <v>351</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377072</v>
      </c>
      <c r="BA37" s="624"/>
      <c r="BB37" s="624"/>
      <c r="BC37" s="624"/>
      <c r="BD37" s="656"/>
      <c r="BE37" s="656"/>
      <c r="BF37" s="678"/>
      <c r="BG37" s="620" t="s">
        <v>339</v>
      </c>
      <c r="BH37" s="621"/>
      <c r="BI37" s="621"/>
      <c r="BJ37" s="621"/>
      <c r="BK37" s="621"/>
      <c r="BL37" s="621"/>
      <c r="BM37" s="621"/>
      <c r="BN37" s="621"/>
      <c r="BO37" s="621"/>
      <c r="BP37" s="621"/>
      <c r="BQ37" s="621"/>
      <c r="BR37" s="621"/>
      <c r="BS37" s="621"/>
      <c r="BT37" s="621"/>
      <c r="BU37" s="622"/>
      <c r="BV37" s="623">
        <v>-40478</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437280</v>
      </c>
      <c r="CS37" s="656"/>
      <c r="CT37" s="656"/>
      <c r="CU37" s="656"/>
      <c r="CV37" s="656"/>
      <c r="CW37" s="656"/>
      <c r="CX37" s="656"/>
      <c r="CY37" s="657"/>
      <c r="CZ37" s="628">
        <v>2.2000000000000002</v>
      </c>
      <c r="DA37" s="654"/>
      <c r="DB37" s="654"/>
      <c r="DC37" s="658"/>
      <c r="DD37" s="632">
        <v>402089</v>
      </c>
      <c r="DE37" s="656"/>
      <c r="DF37" s="656"/>
      <c r="DG37" s="656"/>
      <c r="DH37" s="656"/>
      <c r="DI37" s="656"/>
      <c r="DJ37" s="656"/>
      <c r="DK37" s="657"/>
      <c r="DL37" s="632">
        <v>383010</v>
      </c>
      <c r="DM37" s="656"/>
      <c r="DN37" s="656"/>
      <c r="DO37" s="656"/>
      <c r="DP37" s="656"/>
      <c r="DQ37" s="656"/>
      <c r="DR37" s="656"/>
      <c r="DS37" s="656"/>
      <c r="DT37" s="656"/>
      <c r="DU37" s="656"/>
      <c r="DV37" s="657"/>
      <c r="DW37" s="628">
        <v>3.8</v>
      </c>
      <c r="DX37" s="654"/>
      <c r="DY37" s="654"/>
      <c r="DZ37" s="654"/>
      <c r="EA37" s="654"/>
      <c r="EB37" s="654"/>
      <c r="EC37" s="655"/>
    </row>
    <row r="38" spans="2:133" ht="11.25" customHeight="1" x14ac:dyDescent="0.15">
      <c r="B38" s="620" t="s">
        <v>341</v>
      </c>
      <c r="C38" s="621"/>
      <c r="D38" s="621"/>
      <c r="E38" s="621"/>
      <c r="F38" s="621"/>
      <c r="G38" s="621"/>
      <c r="H38" s="621"/>
      <c r="I38" s="621"/>
      <c r="J38" s="621"/>
      <c r="K38" s="621"/>
      <c r="L38" s="621"/>
      <c r="M38" s="621"/>
      <c r="N38" s="621"/>
      <c r="O38" s="621"/>
      <c r="P38" s="621"/>
      <c r="Q38" s="622"/>
      <c r="R38" s="623">
        <v>2363824</v>
      </c>
      <c r="S38" s="624"/>
      <c r="T38" s="624"/>
      <c r="U38" s="624"/>
      <c r="V38" s="624"/>
      <c r="W38" s="624"/>
      <c r="X38" s="624"/>
      <c r="Y38" s="625"/>
      <c r="Z38" s="626">
        <v>11.9</v>
      </c>
      <c r="AA38" s="626"/>
      <c r="AB38" s="626"/>
      <c r="AC38" s="626"/>
      <c r="AD38" s="627" t="s">
        <v>138</v>
      </c>
      <c r="AE38" s="627"/>
      <c r="AF38" s="627"/>
      <c r="AG38" s="627"/>
      <c r="AH38" s="627"/>
      <c r="AI38" s="627"/>
      <c r="AJ38" s="627"/>
      <c r="AK38" s="627"/>
      <c r="AL38" s="628" t="s">
        <v>249</v>
      </c>
      <c r="AM38" s="629"/>
      <c r="AN38" s="629"/>
      <c r="AO38" s="630"/>
      <c r="AQ38" s="686" t="s">
        <v>342</v>
      </c>
      <c r="AR38" s="687"/>
      <c r="AS38" s="687"/>
      <c r="AT38" s="687"/>
      <c r="AU38" s="687"/>
      <c r="AV38" s="687"/>
      <c r="AW38" s="687"/>
      <c r="AX38" s="687"/>
      <c r="AY38" s="688"/>
      <c r="AZ38" s="623">
        <v>374543</v>
      </c>
      <c r="BA38" s="624"/>
      <c r="BB38" s="624"/>
      <c r="BC38" s="624"/>
      <c r="BD38" s="656"/>
      <c r="BE38" s="656"/>
      <c r="BF38" s="678"/>
      <c r="BG38" s="620" t="s">
        <v>343</v>
      </c>
      <c r="BH38" s="621"/>
      <c r="BI38" s="621"/>
      <c r="BJ38" s="621"/>
      <c r="BK38" s="621"/>
      <c r="BL38" s="621"/>
      <c r="BM38" s="621"/>
      <c r="BN38" s="621"/>
      <c r="BO38" s="621"/>
      <c r="BP38" s="621"/>
      <c r="BQ38" s="621"/>
      <c r="BR38" s="621"/>
      <c r="BS38" s="621"/>
      <c r="BT38" s="621"/>
      <c r="BU38" s="622"/>
      <c r="BV38" s="623">
        <v>4044</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1660632</v>
      </c>
      <c r="CS38" s="624"/>
      <c r="CT38" s="624"/>
      <c r="CU38" s="624"/>
      <c r="CV38" s="624"/>
      <c r="CW38" s="624"/>
      <c r="CX38" s="624"/>
      <c r="CY38" s="625"/>
      <c r="CZ38" s="628">
        <v>8.5</v>
      </c>
      <c r="DA38" s="654"/>
      <c r="DB38" s="654"/>
      <c r="DC38" s="658"/>
      <c r="DD38" s="632">
        <v>1325676</v>
      </c>
      <c r="DE38" s="624"/>
      <c r="DF38" s="624"/>
      <c r="DG38" s="624"/>
      <c r="DH38" s="624"/>
      <c r="DI38" s="624"/>
      <c r="DJ38" s="624"/>
      <c r="DK38" s="625"/>
      <c r="DL38" s="632">
        <v>1240957</v>
      </c>
      <c r="DM38" s="624"/>
      <c r="DN38" s="624"/>
      <c r="DO38" s="624"/>
      <c r="DP38" s="624"/>
      <c r="DQ38" s="624"/>
      <c r="DR38" s="624"/>
      <c r="DS38" s="624"/>
      <c r="DT38" s="624"/>
      <c r="DU38" s="624"/>
      <c r="DV38" s="625"/>
      <c r="DW38" s="628">
        <v>12.2</v>
      </c>
      <c r="DX38" s="654"/>
      <c r="DY38" s="654"/>
      <c r="DZ38" s="654"/>
      <c r="EA38" s="654"/>
      <c r="EB38" s="654"/>
      <c r="EC38" s="655"/>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249</v>
      </c>
      <c r="S39" s="624"/>
      <c r="T39" s="624"/>
      <c r="U39" s="624"/>
      <c r="V39" s="624"/>
      <c r="W39" s="624"/>
      <c r="X39" s="624"/>
      <c r="Y39" s="625"/>
      <c r="Z39" s="626" t="s">
        <v>249</v>
      </c>
      <c r="AA39" s="626"/>
      <c r="AB39" s="626"/>
      <c r="AC39" s="626"/>
      <c r="AD39" s="627" t="s">
        <v>130</v>
      </c>
      <c r="AE39" s="627"/>
      <c r="AF39" s="627"/>
      <c r="AG39" s="627"/>
      <c r="AH39" s="627"/>
      <c r="AI39" s="627"/>
      <c r="AJ39" s="627"/>
      <c r="AK39" s="627"/>
      <c r="AL39" s="628" t="s">
        <v>237</v>
      </c>
      <c r="AM39" s="629"/>
      <c r="AN39" s="629"/>
      <c r="AO39" s="630"/>
      <c r="AQ39" s="686" t="s">
        <v>346</v>
      </c>
      <c r="AR39" s="687"/>
      <c r="AS39" s="687"/>
      <c r="AT39" s="687"/>
      <c r="AU39" s="687"/>
      <c r="AV39" s="687"/>
      <c r="AW39" s="687"/>
      <c r="AX39" s="687"/>
      <c r="AY39" s="688"/>
      <c r="AZ39" s="623">
        <v>77235</v>
      </c>
      <c r="BA39" s="624"/>
      <c r="BB39" s="624"/>
      <c r="BC39" s="624"/>
      <c r="BD39" s="656"/>
      <c r="BE39" s="656"/>
      <c r="BF39" s="678"/>
      <c r="BG39" s="620" t="s">
        <v>347</v>
      </c>
      <c r="BH39" s="621"/>
      <c r="BI39" s="621"/>
      <c r="BJ39" s="621"/>
      <c r="BK39" s="621"/>
      <c r="BL39" s="621"/>
      <c r="BM39" s="621"/>
      <c r="BN39" s="621"/>
      <c r="BO39" s="621"/>
      <c r="BP39" s="621"/>
      <c r="BQ39" s="621"/>
      <c r="BR39" s="621"/>
      <c r="BS39" s="621"/>
      <c r="BT39" s="621"/>
      <c r="BU39" s="622"/>
      <c r="BV39" s="623">
        <v>5962</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970184</v>
      </c>
      <c r="CS39" s="656"/>
      <c r="CT39" s="656"/>
      <c r="CU39" s="656"/>
      <c r="CV39" s="656"/>
      <c r="CW39" s="656"/>
      <c r="CX39" s="656"/>
      <c r="CY39" s="657"/>
      <c r="CZ39" s="628">
        <v>5</v>
      </c>
      <c r="DA39" s="654"/>
      <c r="DB39" s="654"/>
      <c r="DC39" s="658"/>
      <c r="DD39" s="632">
        <v>117077</v>
      </c>
      <c r="DE39" s="656"/>
      <c r="DF39" s="656"/>
      <c r="DG39" s="656"/>
      <c r="DH39" s="656"/>
      <c r="DI39" s="656"/>
      <c r="DJ39" s="656"/>
      <c r="DK39" s="657"/>
      <c r="DL39" s="632" t="s">
        <v>130</v>
      </c>
      <c r="DM39" s="656"/>
      <c r="DN39" s="656"/>
      <c r="DO39" s="656"/>
      <c r="DP39" s="656"/>
      <c r="DQ39" s="656"/>
      <c r="DR39" s="656"/>
      <c r="DS39" s="656"/>
      <c r="DT39" s="656"/>
      <c r="DU39" s="656"/>
      <c r="DV39" s="657"/>
      <c r="DW39" s="628" t="s">
        <v>237</v>
      </c>
      <c r="DX39" s="654"/>
      <c r="DY39" s="654"/>
      <c r="DZ39" s="654"/>
      <c r="EA39" s="654"/>
      <c r="EB39" s="654"/>
      <c r="EC39" s="655"/>
    </row>
    <row r="40" spans="2:133" ht="11.25" customHeight="1" x14ac:dyDescent="0.15">
      <c r="B40" s="620" t="s">
        <v>349</v>
      </c>
      <c r="C40" s="621"/>
      <c r="D40" s="621"/>
      <c r="E40" s="621"/>
      <c r="F40" s="621"/>
      <c r="G40" s="621"/>
      <c r="H40" s="621"/>
      <c r="I40" s="621"/>
      <c r="J40" s="621"/>
      <c r="K40" s="621"/>
      <c r="L40" s="621"/>
      <c r="M40" s="621"/>
      <c r="N40" s="621"/>
      <c r="O40" s="621"/>
      <c r="P40" s="621"/>
      <c r="Q40" s="622"/>
      <c r="R40" s="623">
        <v>106324</v>
      </c>
      <c r="S40" s="624"/>
      <c r="T40" s="624"/>
      <c r="U40" s="624"/>
      <c r="V40" s="624"/>
      <c r="W40" s="624"/>
      <c r="X40" s="624"/>
      <c r="Y40" s="625"/>
      <c r="Z40" s="626">
        <v>0.5</v>
      </c>
      <c r="AA40" s="626"/>
      <c r="AB40" s="626"/>
      <c r="AC40" s="626"/>
      <c r="AD40" s="627" t="s">
        <v>237</v>
      </c>
      <c r="AE40" s="627"/>
      <c r="AF40" s="627"/>
      <c r="AG40" s="627"/>
      <c r="AH40" s="627"/>
      <c r="AI40" s="627"/>
      <c r="AJ40" s="627"/>
      <c r="AK40" s="627"/>
      <c r="AL40" s="628" t="s">
        <v>249</v>
      </c>
      <c r="AM40" s="629"/>
      <c r="AN40" s="629"/>
      <c r="AO40" s="630"/>
      <c r="AQ40" s="686" t="s">
        <v>350</v>
      </c>
      <c r="AR40" s="687"/>
      <c r="AS40" s="687"/>
      <c r="AT40" s="687"/>
      <c r="AU40" s="687"/>
      <c r="AV40" s="687"/>
      <c r="AW40" s="687"/>
      <c r="AX40" s="687"/>
      <c r="AY40" s="688"/>
      <c r="AZ40" s="623">
        <v>22300</v>
      </c>
      <c r="BA40" s="624"/>
      <c r="BB40" s="624"/>
      <c r="BC40" s="624"/>
      <c r="BD40" s="656"/>
      <c r="BE40" s="656"/>
      <c r="BF40" s="678"/>
      <c r="BG40" s="671" t="s">
        <v>351</v>
      </c>
      <c r="BH40" s="672"/>
      <c r="BI40" s="672"/>
      <c r="BJ40" s="672"/>
      <c r="BK40" s="672"/>
      <c r="BL40" s="223"/>
      <c r="BM40" s="621" t="s">
        <v>352</v>
      </c>
      <c r="BN40" s="621"/>
      <c r="BO40" s="621"/>
      <c r="BP40" s="621"/>
      <c r="BQ40" s="621"/>
      <c r="BR40" s="621"/>
      <c r="BS40" s="621"/>
      <c r="BT40" s="621"/>
      <c r="BU40" s="622"/>
      <c r="BV40" s="623">
        <v>93</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275377</v>
      </c>
      <c r="CS40" s="624"/>
      <c r="CT40" s="624"/>
      <c r="CU40" s="624"/>
      <c r="CV40" s="624"/>
      <c r="CW40" s="624"/>
      <c r="CX40" s="624"/>
      <c r="CY40" s="625"/>
      <c r="CZ40" s="628">
        <v>1.4</v>
      </c>
      <c r="DA40" s="654"/>
      <c r="DB40" s="654"/>
      <c r="DC40" s="658"/>
      <c r="DD40" s="632">
        <v>253077</v>
      </c>
      <c r="DE40" s="624"/>
      <c r="DF40" s="624"/>
      <c r="DG40" s="624"/>
      <c r="DH40" s="624"/>
      <c r="DI40" s="624"/>
      <c r="DJ40" s="624"/>
      <c r="DK40" s="625"/>
      <c r="DL40" s="632" t="s">
        <v>130</v>
      </c>
      <c r="DM40" s="624"/>
      <c r="DN40" s="624"/>
      <c r="DO40" s="624"/>
      <c r="DP40" s="624"/>
      <c r="DQ40" s="624"/>
      <c r="DR40" s="624"/>
      <c r="DS40" s="624"/>
      <c r="DT40" s="624"/>
      <c r="DU40" s="624"/>
      <c r="DV40" s="625"/>
      <c r="DW40" s="628" t="s">
        <v>237</v>
      </c>
      <c r="DX40" s="654"/>
      <c r="DY40" s="654"/>
      <c r="DZ40" s="654"/>
      <c r="EA40" s="654"/>
      <c r="EB40" s="654"/>
      <c r="EC40" s="655"/>
    </row>
    <row r="41" spans="2:133" ht="11.25" customHeight="1" x14ac:dyDescent="0.15">
      <c r="B41" s="644" t="s">
        <v>354</v>
      </c>
      <c r="C41" s="645"/>
      <c r="D41" s="645"/>
      <c r="E41" s="645"/>
      <c r="F41" s="645"/>
      <c r="G41" s="645"/>
      <c r="H41" s="645"/>
      <c r="I41" s="645"/>
      <c r="J41" s="645"/>
      <c r="K41" s="645"/>
      <c r="L41" s="645"/>
      <c r="M41" s="645"/>
      <c r="N41" s="645"/>
      <c r="O41" s="645"/>
      <c r="P41" s="645"/>
      <c r="Q41" s="646"/>
      <c r="R41" s="695">
        <v>19868767</v>
      </c>
      <c r="S41" s="696"/>
      <c r="T41" s="696"/>
      <c r="U41" s="696"/>
      <c r="V41" s="696"/>
      <c r="W41" s="696"/>
      <c r="X41" s="696"/>
      <c r="Y41" s="700"/>
      <c r="Z41" s="701">
        <v>100</v>
      </c>
      <c r="AA41" s="701"/>
      <c r="AB41" s="701"/>
      <c r="AC41" s="701"/>
      <c r="AD41" s="702">
        <v>10057635</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318813</v>
      </c>
      <c r="BA41" s="624"/>
      <c r="BB41" s="624"/>
      <c r="BC41" s="624"/>
      <c r="BD41" s="656"/>
      <c r="BE41" s="656"/>
      <c r="BF41" s="678"/>
      <c r="BG41" s="671"/>
      <c r="BH41" s="672"/>
      <c r="BI41" s="672"/>
      <c r="BJ41" s="672"/>
      <c r="BK41" s="672"/>
      <c r="BL41" s="223"/>
      <c r="BM41" s="621" t="s">
        <v>356</v>
      </c>
      <c r="BN41" s="621"/>
      <c r="BO41" s="621"/>
      <c r="BP41" s="621"/>
      <c r="BQ41" s="621"/>
      <c r="BR41" s="621"/>
      <c r="BS41" s="621"/>
      <c r="BT41" s="621"/>
      <c r="BU41" s="622"/>
      <c r="BV41" s="623" t="s">
        <v>130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130</v>
      </c>
      <c r="CS41" s="656"/>
      <c r="CT41" s="656"/>
      <c r="CU41" s="656"/>
      <c r="CV41" s="656"/>
      <c r="CW41" s="656"/>
      <c r="CX41" s="656"/>
      <c r="CY41" s="657"/>
      <c r="CZ41" s="628" t="s">
        <v>237</v>
      </c>
      <c r="DA41" s="654"/>
      <c r="DB41" s="654"/>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1264584</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433</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3224800</v>
      </c>
      <c r="CS42" s="656"/>
      <c r="CT42" s="656"/>
      <c r="CU42" s="656"/>
      <c r="CV42" s="656"/>
      <c r="CW42" s="656"/>
      <c r="CX42" s="656"/>
      <c r="CY42" s="657"/>
      <c r="CZ42" s="628">
        <v>16.600000000000001</v>
      </c>
      <c r="DA42" s="654"/>
      <c r="DB42" s="654"/>
      <c r="DC42" s="658"/>
      <c r="DD42" s="632">
        <v>202482</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16790</v>
      </c>
      <c r="CS43" s="656"/>
      <c r="CT43" s="656"/>
      <c r="CU43" s="656"/>
      <c r="CV43" s="656"/>
      <c r="CW43" s="656"/>
      <c r="CX43" s="656"/>
      <c r="CY43" s="657"/>
      <c r="CZ43" s="628">
        <v>0.1</v>
      </c>
      <c r="DA43" s="654"/>
      <c r="DB43" s="654"/>
      <c r="DC43" s="658"/>
      <c r="DD43" s="632">
        <v>347</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2916921</v>
      </c>
      <c r="CS44" s="624"/>
      <c r="CT44" s="624"/>
      <c r="CU44" s="624"/>
      <c r="CV44" s="624"/>
      <c r="CW44" s="624"/>
      <c r="CX44" s="624"/>
      <c r="CY44" s="625"/>
      <c r="CZ44" s="628">
        <v>15</v>
      </c>
      <c r="DA44" s="629"/>
      <c r="DB44" s="629"/>
      <c r="DC44" s="635"/>
      <c r="DD44" s="632">
        <v>197564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1040010</v>
      </c>
      <c r="CS45" s="656"/>
      <c r="CT45" s="656"/>
      <c r="CU45" s="656"/>
      <c r="CV45" s="656"/>
      <c r="CW45" s="656"/>
      <c r="CX45" s="656"/>
      <c r="CY45" s="657"/>
      <c r="CZ45" s="628">
        <v>5.3</v>
      </c>
      <c r="DA45" s="654"/>
      <c r="DB45" s="654"/>
      <c r="DC45" s="658"/>
      <c r="DD45" s="632">
        <v>57752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367</v>
      </c>
      <c r="CG46" s="621"/>
      <c r="CH46" s="621"/>
      <c r="CI46" s="621"/>
      <c r="CJ46" s="621"/>
      <c r="CK46" s="621"/>
      <c r="CL46" s="621"/>
      <c r="CM46" s="621"/>
      <c r="CN46" s="621"/>
      <c r="CO46" s="621"/>
      <c r="CP46" s="621"/>
      <c r="CQ46" s="622"/>
      <c r="CR46" s="623">
        <v>1842281</v>
      </c>
      <c r="CS46" s="624"/>
      <c r="CT46" s="624"/>
      <c r="CU46" s="624"/>
      <c r="CV46" s="624"/>
      <c r="CW46" s="624"/>
      <c r="CX46" s="624"/>
      <c r="CY46" s="625"/>
      <c r="CZ46" s="628">
        <v>9.5</v>
      </c>
      <c r="DA46" s="629"/>
      <c r="DB46" s="629"/>
      <c r="DC46" s="635"/>
      <c r="DD46" s="632">
        <v>137606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368</v>
      </c>
      <c r="CG47" s="621"/>
      <c r="CH47" s="621"/>
      <c r="CI47" s="621"/>
      <c r="CJ47" s="621"/>
      <c r="CK47" s="621"/>
      <c r="CL47" s="621"/>
      <c r="CM47" s="621"/>
      <c r="CN47" s="621"/>
      <c r="CO47" s="621"/>
      <c r="CP47" s="621"/>
      <c r="CQ47" s="622"/>
      <c r="CR47" s="623">
        <v>307879</v>
      </c>
      <c r="CS47" s="656"/>
      <c r="CT47" s="656"/>
      <c r="CU47" s="656"/>
      <c r="CV47" s="656"/>
      <c r="CW47" s="656"/>
      <c r="CX47" s="656"/>
      <c r="CY47" s="657"/>
      <c r="CZ47" s="628">
        <v>1.6</v>
      </c>
      <c r="DA47" s="654"/>
      <c r="DB47" s="654"/>
      <c r="DC47" s="658"/>
      <c r="DD47" s="632">
        <v>4918</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369</v>
      </c>
      <c r="CG48" s="621"/>
      <c r="CH48" s="621"/>
      <c r="CI48" s="621"/>
      <c r="CJ48" s="621"/>
      <c r="CK48" s="621"/>
      <c r="CL48" s="621"/>
      <c r="CM48" s="621"/>
      <c r="CN48" s="621"/>
      <c r="CO48" s="621"/>
      <c r="CP48" s="621"/>
      <c r="CQ48" s="622"/>
      <c r="CR48" s="623" t="s">
        <v>237</v>
      </c>
      <c r="CS48" s="624"/>
      <c r="CT48" s="624"/>
      <c r="CU48" s="624"/>
      <c r="CV48" s="624"/>
      <c r="CW48" s="624"/>
      <c r="CX48" s="624"/>
      <c r="CY48" s="625"/>
      <c r="CZ48" s="628" t="s">
        <v>130</v>
      </c>
      <c r="DA48" s="629"/>
      <c r="DB48" s="629"/>
      <c r="DC48" s="635"/>
      <c r="DD48" s="632" t="s">
        <v>138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19482974</v>
      </c>
      <c r="CS49" s="682"/>
      <c r="CT49" s="682"/>
      <c r="CU49" s="682"/>
      <c r="CV49" s="682"/>
      <c r="CW49" s="682"/>
      <c r="CX49" s="682"/>
      <c r="CY49" s="711"/>
      <c r="CZ49" s="703">
        <v>100</v>
      </c>
      <c r="DA49" s="712"/>
      <c r="DB49" s="712"/>
      <c r="DC49" s="713"/>
      <c r="DD49" s="714">
        <v>11645106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R08xM3cMCD/wx5RsuB83CSQr4oX/tl6JqCGnY5J8PGIOS2//cgi+QLhfa7RrNg6t/tSKKjvohTuzJ6kzjsAtA==" saltValue="VD57NEuThM0EgJXwKloca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20519</v>
      </c>
      <c r="R7" s="753"/>
      <c r="S7" s="753"/>
      <c r="T7" s="753"/>
      <c r="U7" s="753"/>
      <c r="V7" s="753">
        <v>20133</v>
      </c>
      <c r="W7" s="753"/>
      <c r="X7" s="753"/>
      <c r="Y7" s="753"/>
      <c r="Z7" s="753"/>
      <c r="AA7" s="753">
        <v>386</v>
      </c>
      <c r="AB7" s="753"/>
      <c r="AC7" s="753"/>
      <c r="AD7" s="753"/>
      <c r="AE7" s="754"/>
      <c r="AF7" s="755">
        <v>266</v>
      </c>
      <c r="AG7" s="756"/>
      <c r="AH7" s="756"/>
      <c r="AI7" s="756"/>
      <c r="AJ7" s="757"/>
      <c r="AK7" s="758">
        <v>0</v>
      </c>
      <c r="AL7" s="759"/>
      <c r="AM7" s="759"/>
      <c r="AN7" s="759"/>
      <c r="AO7" s="759"/>
      <c r="AP7" s="759">
        <v>14996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266</v>
      </c>
      <c r="AG23" s="793"/>
      <c r="AH23" s="793"/>
      <c r="AI23" s="793"/>
      <c r="AJ23" s="796"/>
      <c r="AK23" s="797"/>
      <c r="AL23" s="798"/>
      <c r="AM23" s="798"/>
      <c r="AN23" s="798"/>
      <c r="AO23" s="798"/>
      <c r="AP23" s="793"/>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3570</v>
      </c>
      <c r="R28" s="823"/>
      <c r="S28" s="823"/>
      <c r="T28" s="823"/>
      <c r="U28" s="823"/>
      <c r="V28" s="823">
        <v>3552</v>
      </c>
      <c r="W28" s="823"/>
      <c r="X28" s="823"/>
      <c r="Y28" s="823"/>
      <c r="Z28" s="823"/>
      <c r="AA28" s="823">
        <v>17</v>
      </c>
      <c r="AB28" s="823"/>
      <c r="AC28" s="823"/>
      <c r="AD28" s="823"/>
      <c r="AE28" s="824"/>
      <c r="AF28" s="825">
        <v>17</v>
      </c>
      <c r="AG28" s="823"/>
      <c r="AH28" s="823"/>
      <c r="AI28" s="823"/>
      <c r="AJ28" s="826"/>
      <c r="AK28" s="827">
        <v>319</v>
      </c>
      <c r="AL28" s="828"/>
      <c r="AM28" s="828"/>
      <c r="AN28" s="828"/>
      <c r="AO28" s="828"/>
      <c r="AP28" s="828" t="s">
        <v>521</v>
      </c>
      <c r="AQ28" s="828"/>
      <c r="AR28" s="828"/>
      <c r="AS28" s="828"/>
      <c r="AT28" s="828"/>
      <c r="AU28" s="828" t="s">
        <v>521</v>
      </c>
      <c r="AV28" s="828"/>
      <c r="AW28" s="828"/>
      <c r="AX28" s="828"/>
      <c r="AY28" s="828"/>
      <c r="AZ28" s="829" t="s">
        <v>586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3785</v>
      </c>
      <c r="R29" s="784"/>
      <c r="S29" s="784"/>
      <c r="T29" s="784"/>
      <c r="U29" s="784"/>
      <c r="V29" s="784">
        <v>3549</v>
      </c>
      <c r="W29" s="784"/>
      <c r="X29" s="784"/>
      <c r="Y29" s="784"/>
      <c r="Z29" s="784"/>
      <c r="AA29" s="784">
        <v>236</v>
      </c>
      <c r="AB29" s="784"/>
      <c r="AC29" s="784"/>
      <c r="AD29" s="784"/>
      <c r="AE29" s="785"/>
      <c r="AF29" s="786">
        <v>236</v>
      </c>
      <c r="AG29" s="787"/>
      <c r="AH29" s="787"/>
      <c r="AI29" s="787"/>
      <c r="AJ29" s="788"/>
      <c r="AK29" s="834">
        <v>542</v>
      </c>
      <c r="AL29" s="830"/>
      <c r="AM29" s="830"/>
      <c r="AN29" s="830"/>
      <c r="AO29" s="830"/>
      <c r="AP29" s="830" t="s">
        <v>521</v>
      </c>
      <c r="AQ29" s="830"/>
      <c r="AR29" s="830"/>
      <c r="AS29" s="830"/>
      <c r="AT29" s="830"/>
      <c r="AU29" s="830" t="s">
        <v>521</v>
      </c>
      <c r="AV29" s="830"/>
      <c r="AW29" s="830"/>
      <c r="AX29" s="830"/>
      <c r="AY29" s="830"/>
      <c r="AZ29" s="831" t="s">
        <v>586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12</v>
      </c>
      <c r="R30" s="784"/>
      <c r="S30" s="784"/>
      <c r="T30" s="784"/>
      <c r="U30" s="784"/>
      <c r="V30" s="784">
        <v>12</v>
      </c>
      <c r="W30" s="784"/>
      <c r="X30" s="784"/>
      <c r="Y30" s="784"/>
      <c r="Z30" s="784"/>
      <c r="AA30" s="784">
        <v>0</v>
      </c>
      <c r="AB30" s="784"/>
      <c r="AC30" s="784"/>
      <c r="AD30" s="784"/>
      <c r="AE30" s="785"/>
      <c r="AF30" s="786" t="s">
        <v>130</v>
      </c>
      <c r="AG30" s="787"/>
      <c r="AH30" s="787"/>
      <c r="AI30" s="787"/>
      <c r="AJ30" s="788"/>
      <c r="AK30" s="834">
        <v>2</v>
      </c>
      <c r="AL30" s="830"/>
      <c r="AM30" s="830"/>
      <c r="AN30" s="830"/>
      <c r="AO30" s="830"/>
      <c r="AP30" s="830" t="s">
        <v>521</v>
      </c>
      <c r="AQ30" s="830"/>
      <c r="AR30" s="830"/>
      <c r="AS30" s="830"/>
      <c r="AT30" s="830"/>
      <c r="AU30" s="830" t="s">
        <v>521</v>
      </c>
      <c r="AV30" s="830"/>
      <c r="AW30" s="830"/>
      <c r="AX30" s="830"/>
      <c r="AY30" s="830"/>
      <c r="AZ30" s="831" t="s">
        <v>586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540</v>
      </c>
      <c r="R31" s="784"/>
      <c r="S31" s="784"/>
      <c r="T31" s="784"/>
      <c r="U31" s="784"/>
      <c r="V31" s="784">
        <v>528</v>
      </c>
      <c r="W31" s="784"/>
      <c r="X31" s="784"/>
      <c r="Y31" s="784"/>
      <c r="Z31" s="784"/>
      <c r="AA31" s="784">
        <v>12</v>
      </c>
      <c r="AB31" s="784"/>
      <c r="AC31" s="784"/>
      <c r="AD31" s="784"/>
      <c r="AE31" s="785"/>
      <c r="AF31" s="786">
        <v>12</v>
      </c>
      <c r="AG31" s="787"/>
      <c r="AH31" s="787"/>
      <c r="AI31" s="787"/>
      <c r="AJ31" s="788"/>
      <c r="AK31" s="834">
        <v>172</v>
      </c>
      <c r="AL31" s="830"/>
      <c r="AM31" s="830"/>
      <c r="AN31" s="830"/>
      <c r="AO31" s="830"/>
      <c r="AP31" s="830" t="s">
        <v>521</v>
      </c>
      <c r="AQ31" s="830"/>
      <c r="AR31" s="830"/>
      <c r="AS31" s="830"/>
      <c r="AT31" s="830"/>
      <c r="AU31" s="830" t="s">
        <v>521</v>
      </c>
      <c r="AV31" s="830"/>
      <c r="AW31" s="830"/>
      <c r="AX31" s="830"/>
      <c r="AY31" s="830"/>
      <c r="AZ31" s="831" t="s">
        <v>586</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230</v>
      </c>
      <c r="R32" s="784"/>
      <c r="S32" s="784"/>
      <c r="T32" s="784"/>
      <c r="U32" s="784"/>
      <c r="V32" s="784">
        <v>168</v>
      </c>
      <c r="W32" s="784"/>
      <c r="X32" s="784"/>
      <c r="Y32" s="784"/>
      <c r="Z32" s="784"/>
      <c r="AA32" s="784">
        <v>62</v>
      </c>
      <c r="AB32" s="784"/>
      <c r="AC32" s="784"/>
      <c r="AD32" s="784"/>
      <c r="AE32" s="785"/>
      <c r="AF32" s="786">
        <v>564</v>
      </c>
      <c r="AG32" s="787"/>
      <c r="AH32" s="787"/>
      <c r="AI32" s="787"/>
      <c r="AJ32" s="788"/>
      <c r="AK32" s="834">
        <v>0</v>
      </c>
      <c r="AL32" s="830"/>
      <c r="AM32" s="830"/>
      <c r="AN32" s="830"/>
      <c r="AO32" s="830"/>
      <c r="AP32" s="830">
        <v>265</v>
      </c>
      <c r="AQ32" s="830"/>
      <c r="AR32" s="830"/>
      <c r="AS32" s="830"/>
      <c r="AT32" s="830"/>
      <c r="AU32" s="830">
        <v>0</v>
      </c>
      <c r="AV32" s="830"/>
      <c r="AW32" s="830"/>
      <c r="AX32" s="830"/>
      <c r="AY32" s="830"/>
      <c r="AZ32" s="831" t="s">
        <v>586</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447</v>
      </c>
      <c r="R33" s="784"/>
      <c r="S33" s="784"/>
      <c r="T33" s="784"/>
      <c r="U33" s="784"/>
      <c r="V33" s="784">
        <v>422</v>
      </c>
      <c r="W33" s="784"/>
      <c r="X33" s="784"/>
      <c r="Y33" s="784"/>
      <c r="Z33" s="784"/>
      <c r="AA33" s="784">
        <v>26</v>
      </c>
      <c r="AB33" s="784"/>
      <c r="AC33" s="784"/>
      <c r="AD33" s="784"/>
      <c r="AE33" s="785"/>
      <c r="AF33" s="786">
        <v>143</v>
      </c>
      <c r="AG33" s="787"/>
      <c r="AH33" s="787"/>
      <c r="AI33" s="787"/>
      <c r="AJ33" s="788"/>
      <c r="AK33" s="834">
        <v>375</v>
      </c>
      <c r="AL33" s="830"/>
      <c r="AM33" s="830"/>
      <c r="AN33" s="830"/>
      <c r="AO33" s="830"/>
      <c r="AP33" s="830">
        <v>1145</v>
      </c>
      <c r="AQ33" s="830"/>
      <c r="AR33" s="830"/>
      <c r="AS33" s="830"/>
      <c r="AT33" s="830"/>
      <c r="AU33" s="830">
        <v>879</v>
      </c>
      <c r="AV33" s="830"/>
      <c r="AW33" s="830"/>
      <c r="AX33" s="830"/>
      <c r="AY33" s="830"/>
      <c r="AZ33" s="831" t="s">
        <v>586</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415</v>
      </c>
      <c r="C34" s="781"/>
      <c r="D34" s="781"/>
      <c r="E34" s="781"/>
      <c r="F34" s="781"/>
      <c r="G34" s="781"/>
      <c r="H34" s="781"/>
      <c r="I34" s="781"/>
      <c r="J34" s="781"/>
      <c r="K34" s="781"/>
      <c r="L34" s="781"/>
      <c r="M34" s="781"/>
      <c r="N34" s="781"/>
      <c r="O34" s="781"/>
      <c r="P34" s="782"/>
      <c r="Q34" s="783">
        <v>592</v>
      </c>
      <c r="R34" s="784"/>
      <c r="S34" s="784"/>
      <c r="T34" s="784"/>
      <c r="U34" s="784"/>
      <c r="V34" s="784">
        <v>507</v>
      </c>
      <c r="W34" s="784"/>
      <c r="X34" s="784"/>
      <c r="Y34" s="784"/>
      <c r="Z34" s="784"/>
      <c r="AA34" s="784">
        <v>85</v>
      </c>
      <c r="AB34" s="784"/>
      <c r="AC34" s="784"/>
      <c r="AD34" s="784"/>
      <c r="AE34" s="785"/>
      <c r="AF34" s="786">
        <v>308</v>
      </c>
      <c r="AG34" s="787"/>
      <c r="AH34" s="787"/>
      <c r="AI34" s="787"/>
      <c r="AJ34" s="788"/>
      <c r="AK34" s="834">
        <v>378</v>
      </c>
      <c r="AL34" s="830"/>
      <c r="AM34" s="830"/>
      <c r="AN34" s="830"/>
      <c r="AO34" s="830"/>
      <c r="AP34" s="830">
        <v>2415</v>
      </c>
      <c r="AQ34" s="830"/>
      <c r="AR34" s="830"/>
      <c r="AS34" s="830"/>
      <c r="AT34" s="830"/>
      <c r="AU34" s="830">
        <v>1326</v>
      </c>
      <c r="AV34" s="830"/>
      <c r="AW34" s="830"/>
      <c r="AX34" s="830"/>
      <c r="AY34" s="830"/>
      <c r="AZ34" s="831" t="s">
        <v>586</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53"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417</v>
      </c>
      <c r="C63" s="790"/>
      <c r="D63" s="790"/>
      <c r="E63" s="790"/>
      <c r="F63" s="790"/>
      <c r="G63" s="790"/>
      <c r="H63" s="790"/>
      <c r="I63" s="790"/>
      <c r="J63" s="790"/>
      <c r="K63" s="790"/>
      <c r="L63" s="790"/>
      <c r="M63" s="790"/>
      <c r="N63" s="790"/>
      <c r="O63" s="790"/>
      <c r="P63" s="791"/>
      <c r="Q63" s="847"/>
      <c r="R63" s="848"/>
      <c r="S63" s="848"/>
      <c r="T63" s="848"/>
      <c r="U63" s="848"/>
      <c r="V63" s="848"/>
      <c r="W63" s="848"/>
      <c r="X63" s="848"/>
      <c r="Y63" s="848"/>
      <c r="Z63" s="848"/>
      <c r="AA63" s="848"/>
      <c r="AB63" s="848"/>
      <c r="AC63" s="848"/>
      <c r="AD63" s="848"/>
      <c r="AE63" s="849"/>
      <c r="AF63" s="850">
        <v>1280</v>
      </c>
      <c r="AG63" s="840"/>
      <c r="AH63" s="840"/>
      <c r="AI63" s="840"/>
      <c r="AJ63" s="851"/>
      <c r="AK63" s="852"/>
      <c r="AL63" s="848"/>
      <c r="AM63" s="848"/>
      <c r="AN63" s="848"/>
      <c r="AO63" s="848"/>
      <c r="AP63" s="840"/>
      <c r="AQ63" s="840"/>
      <c r="AR63" s="840"/>
      <c r="AS63" s="840"/>
      <c r="AT63" s="840"/>
      <c r="AU63" s="840"/>
      <c r="AV63" s="840"/>
      <c r="AW63" s="840"/>
      <c r="AX63" s="840"/>
      <c r="AY63" s="840"/>
      <c r="AZ63" s="841"/>
      <c r="BA63" s="841"/>
      <c r="BB63" s="841"/>
      <c r="BC63" s="841"/>
      <c r="BD63" s="841"/>
      <c r="BE63" s="842"/>
      <c r="BF63" s="842"/>
      <c r="BG63" s="842"/>
      <c r="BH63" s="842"/>
      <c r="BI63" s="843"/>
      <c r="BJ63" s="844" t="s">
        <v>130</v>
      </c>
      <c r="BK63" s="845"/>
      <c r="BL63" s="845"/>
      <c r="BM63" s="845"/>
      <c r="BN63" s="846"/>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63" t="s">
        <v>423</v>
      </c>
      <c r="AG66" s="815"/>
      <c r="AH66" s="815"/>
      <c r="AI66" s="815"/>
      <c r="AJ66" s="864"/>
      <c r="AK66" s="733" t="s">
        <v>424</v>
      </c>
      <c r="AL66" s="728"/>
      <c r="AM66" s="728"/>
      <c r="AN66" s="728"/>
      <c r="AO66" s="729"/>
      <c r="AP66" s="733" t="s">
        <v>425</v>
      </c>
      <c r="AQ66" s="734"/>
      <c r="AR66" s="734"/>
      <c r="AS66" s="734"/>
      <c r="AT66" s="735"/>
      <c r="AU66" s="733" t="s">
        <v>426</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4"/>
      <c r="BT66" s="855"/>
      <c r="BU66" s="855"/>
      <c r="BV66" s="855"/>
      <c r="BW66" s="855"/>
      <c r="BX66" s="855"/>
      <c r="BY66" s="855"/>
      <c r="BZ66" s="855"/>
      <c r="CA66" s="855"/>
      <c r="CB66" s="855"/>
      <c r="CC66" s="855"/>
      <c r="CD66" s="855"/>
      <c r="CE66" s="855"/>
      <c r="CF66" s="855"/>
      <c r="CG66" s="860"/>
      <c r="CH66" s="857"/>
      <c r="CI66" s="858"/>
      <c r="CJ66" s="858"/>
      <c r="CK66" s="858"/>
      <c r="CL66" s="859"/>
      <c r="CM66" s="857"/>
      <c r="CN66" s="858"/>
      <c r="CO66" s="858"/>
      <c r="CP66" s="858"/>
      <c r="CQ66" s="859"/>
      <c r="CR66" s="857"/>
      <c r="CS66" s="858"/>
      <c r="CT66" s="858"/>
      <c r="CU66" s="858"/>
      <c r="CV66" s="859"/>
      <c r="CW66" s="857"/>
      <c r="CX66" s="858"/>
      <c r="CY66" s="858"/>
      <c r="CZ66" s="858"/>
      <c r="DA66" s="859"/>
      <c r="DB66" s="857"/>
      <c r="DC66" s="858"/>
      <c r="DD66" s="858"/>
      <c r="DE66" s="858"/>
      <c r="DF66" s="859"/>
      <c r="DG66" s="857"/>
      <c r="DH66" s="858"/>
      <c r="DI66" s="858"/>
      <c r="DJ66" s="858"/>
      <c r="DK66" s="859"/>
      <c r="DL66" s="857"/>
      <c r="DM66" s="858"/>
      <c r="DN66" s="858"/>
      <c r="DO66" s="858"/>
      <c r="DP66" s="859"/>
      <c r="DQ66" s="857"/>
      <c r="DR66" s="858"/>
      <c r="DS66" s="858"/>
      <c r="DT66" s="858"/>
      <c r="DU66" s="859"/>
      <c r="DV66" s="854"/>
      <c r="DW66" s="855"/>
      <c r="DX66" s="855"/>
      <c r="DY66" s="855"/>
      <c r="DZ66" s="856"/>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5"/>
      <c r="AG67" s="818"/>
      <c r="AH67" s="818"/>
      <c r="AI67" s="818"/>
      <c r="AJ67" s="866"/>
      <c r="AK67" s="86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4"/>
      <c r="BT67" s="855"/>
      <c r="BU67" s="855"/>
      <c r="BV67" s="855"/>
      <c r="BW67" s="855"/>
      <c r="BX67" s="855"/>
      <c r="BY67" s="855"/>
      <c r="BZ67" s="855"/>
      <c r="CA67" s="855"/>
      <c r="CB67" s="855"/>
      <c r="CC67" s="855"/>
      <c r="CD67" s="855"/>
      <c r="CE67" s="855"/>
      <c r="CF67" s="855"/>
      <c r="CG67" s="860"/>
      <c r="CH67" s="857"/>
      <c r="CI67" s="858"/>
      <c r="CJ67" s="858"/>
      <c r="CK67" s="858"/>
      <c r="CL67" s="859"/>
      <c r="CM67" s="857"/>
      <c r="CN67" s="858"/>
      <c r="CO67" s="858"/>
      <c r="CP67" s="858"/>
      <c r="CQ67" s="859"/>
      <c r="CR67" s="857"/>
      <c r="CS67" s="858"/>
      <c r="CT67" s="858"/>
      <c r="CU67" s="858"/>
      <c r="CV67" s="859"/>
      <c r="CW67" s="857"/>
      <c r="CX67" s="858"/>
      <c r="CY67" s="858"/>
      <c r="CZ67" s="858"/>
      <c r="DA67" s="859"/>
      <c r="DB67" s="857"/>
      <c r="DC67" s="858"/>
      <c r="DD67" s="858"/>
      <c r="DE67" s="858"/>
      <c r="DF67" s="859"/>
      <c r="DG67" s="857"/>
      <c r="DH67" s="858"/>
      <c r="DI67" s="858"/>
      <c r="DJ67" s="858"/>
      <c r="DK67" s="859"/>
      <c r="DL67" s="857"/>
      <c r="DM67" s="858"/>
      <c r="DN67" s="858"/>
      <c r="DO67" s="858"/>
      <c r="DP67" s="859"/>
      <c r="DQ67" s="857"/>
      <c r="DR67" s="858"/>
      <c r="DS67" s="858"/>
      <c r="DT67" s="858"/>
      <c r="DU67" s="859"/>
      <c r="DV67" s="854"/>
      <c r="DW67" s="855"/>
      <c r="DX67" s="855"/>
      <c r="DY67" s="855"/>
      <c r="DZ67" s="856"/>
      <c r="EA67" s="230"/>
    </row>
    <row r="68" spans="1:131" ht="26.25" customHeight="1" thickTop="1" x14ac:dyDescent="0.15">
      <c r="A68" s="236">
        <v>1</v>
      </c>
      <c r="B68" s="1117" t="s">
        <v>587</v>
      </c>
      <c r="C68" s="1118"/>
      <c r="D68" s="1118"/>
      <c r="E68" s="1118"/>
      <c r="F68" s="1118"/>
      <c r="G68" s="1118"/>
      <c r="H68" s="1118"/>
      <c r="I68" s="1118"/>
      <c r="J68" s="1118"/>
      <c r="K68" s="1118"/>
      <c r="L68" s="1118"/>
      <c r="M68" s="1118"/>
      <c r="N68" s="1118"/>
      <c r="O68" s="1118"/>
      <c r="P68" s="1119"/>
      <c r="Q68" s="861">
        <v>1</v>
      </c>
      <c r="R68" s="862"/>
      <c r="S68" s="862"/>
      <c r="T68" s="862"/>
      <c r="U68" s="862"/>
      <c r="V68" s="862">
        <v>0</v>
      </c>
      <c r="W68" s="862"/>
      <c r="X68" s="862"/>
      <c r="Y68" s="862"/>
      <c r="Z68" s="862"/>
      <c r="AA68" s="862">
        <v>0</v>
      </c>
      <c r="AB68" s="862"/>
      <c r="AC68" s="862"/>
      <c r="AD68" s="862"/>
      <c r="AE68" s="862"/>
      <c r="AF68" s="862">
        <v>0</v>
      </c>
      <c r="AG68" s="862"/>
      <c r="AH68" s="862"/>
      <c r="AI68" s="862"/>
      <c r="AJ68" s="862"/>
      <c r="AK68" s="871" t="s">
        <v>521</v>
      </c>
      <c r="AL68" s="871"/>
      <c r="AM68" s="871"/>
      <c r="AN68" s="871"/>
      <c r="AO68" s="871"/>
      <c r="AP68" s="871" t="s">
        <v>521</v>
      </c>
      <c r="AQ68" s="871"/>
      <c r="AR68" s="871"/>
      <c r="AS68" s="871"/>
      <c r="AT68" s="871"/>
      <c r="AU68" s="871" t="s">
        <v>521</v>
      </c>
      <c r="AV68" s="871"/>
      <c r="AW68" s="871"/>
      <c r="AX68" s="871"/>
      <c r="AY68" s="871"/>
      <c r="AZ68" s="873"/>
      <c r="BA68" s="873"/>
      <c r="BB68" s="873"/>
      <c r="BC68" s="873"/>
      <c r="BD68" s="874"/>
      <c r="BE68" s="241"/>
      <c r="BF68" s="241"/>
      <c r="BG68" s="241"/>
      <c r="BH68" s="241"/>
      <c r="BI68" s="241"/>
      <c r="BJ68" s="241"/>
      <c r="BK68" s="241"/>
      <c r="BL68" s="241"/>
      <c r="BM68" s="241"/>
      <c r="BN68" s="241"/>
      <c r="BO68" s="241"/>
      <c r="BP68" s="241"/>
      <c r="BQ68" s="238">
        <v>62</v>
      </c>
      <c r="BR68" s="243"/>
      <c r="BS68" s="854"/>
      <c r="BT68" s="855"/>
      <c r="BU68" s="855"/>
      <c r="BV68" s="855"/>
      <c r="BW68" s="855"/>
      <c r="BX68" s="855"/>
      <c r="BY68" s="855"/>
      <c r="BZ68" s="855"/>
      <c r="CA68" s="855"/>
      <c r="CB68" s="855"/>
      <c r="CC68" s="855"/>
      <c r="CD68" s="855"/>
      <c r="CE68" s="855"/>
      <c r="CF68" s="855"/>
      <c r="CG68" s="860"/>
      <c r="CH68" s="857"/>
      <c r="CI68" s="858"/>
      <c r="CJ68" s="858"/>
      <c r="CK68" s="858"/>
      <c r="CL68" s="859"/>
      <c r="CM68" s="857"/>
      <c r="CN68" s="858"/>
      <c r="CO68" s="858"/>
      <c r="CP68" s="858"/>
      <c r="CQ68" s="859"/>
      <c r="CR68" s="857"/>
      <c r="CS68" s="858"/>
      <c r="CT68" s="858"/>
      <c r="CU68" s="858"/>
      <c r="CV68" s="859"/>
      <c r="CW68" s="857"/>
      <c r="CX68" s="858"/>
      <c r="CY68" s="858"/>
      <c r="CZ68" s="858"/>
      <c r="DA68" s="859"/>
      <c r="DB68" s="857"/>
      <c r="DC68" s="858"/>
      <c r="DD68" s="858"/>
      <c r="DE68" s="858"/>
      <c r="DF68" s="859"/>
      <c r="DG68" s="857"/>
      <c r="DH68" s="858"/>
      <c r="DI68" s="858"/>
      <c r="DJ68" s="858"/>
      <c r="DK68" s="859"/>
      <c r="DL68" s="857"/>
      <c r="DM68" s="858"/>
      <c r="DN68" s="858"/>
      <c r="DO68" s="858"/>
      <c r="DP68" s="859"/>
      <c r="DQ68" s="857"/>
      <c r="DR68" s="858"/>
      <c r="DS68" s="858"/>
      <c r="DT68" s="858"/>
      <c r="DU68" s="859"/>
      <c r="DV68" s="854"/>
      <c r="DW68" s="855"/>
      <c r="DX68" s="855"/>
      <c r="DY68" s="855"/>
      <c r="DZ68" s="856"/>
      <c r="EA68" s="230"/>
    </row>
    <row r="69" spans="1:131" ht="26.25" customHeight="1" x14ac:dyDescent="0.15">
      <c r="A69" s="238">
        <v>2</v>
      </c>
      <c r="B69" s="1073" t="s">
        <v>588</v>
      </c>
      <c r="C69" s="1074"/>
      <c r="D69" s="1074"/>
      <c r="E69" s="1074"/>
      <c r="F69" s="1074"/>
      <c r="G69" s="1074"/>
      <c r="H69" s="1074"/>
      <c r="I69" s="1074"/>
      <c r="J69" s="1074"/>
      <c r="K69" s="1074"/>
      <c r="L69" s="1074"/>
      <c r="M69" s="1074"/>
      <c r="N69" s="1074"/>
      <c r="O69" s="1074"/>
      <c r="P69" s="1075"/>
      <c r="Q69" s="868">
        <v>160</v>
      </c>
      <c r="R69" s="830"/>
      <c r="S69" s="830"/>
      <c r="T69" s="830"/>
      <c r="U69" s="830"/>
      <c r="V69" s="830">
        <v>150</v>
      </c>
      <c r="W69" s="830"/>
      <c r="X69" s="830"/>
      <c r="Y69" s="830"/>
      <c r="Z69" s="830"/>
      <c r="AA69" s="830">
        <v>9</v>
      </c>
      <c r="AB69" s="830"/>
      <c r="AC69" s="830"/>
      <c r="AD69" s="830"/>
      <c r="AE69" s="830"/>
      <c r="AF69" s="830">
        <v>9</v>
      </c>
      <c r="AG69" s="830"/>
      <c r="AH69" s="830"/>
      <c r="AI69" s="830"/>
      <c r="AJ69" s="830"/>
      <c r="AK69" s="872" t="s">
        <v>521</v>
      </c>
      <c r="AL69" s="872"/>
      <c r="AM69" s="872"/>
      <c r="AN69" s="872"/>
      <c r="AO69" s="872"/>
      <c r="AP69" s="872" t="s">
        <v>521</v>
      </c>
      <c r="AQ69" s="872"/>
      <c r="AR69" s="872"/>
      <c r="AS69" s="872"/>
      <c r="AT69" s="872"/>
      <c r="AU69" s="872" t="s">
        <v>521</v>
      </c>
      <c r="AV69" s="872"/>
      <c r="AW69" s="872"/>
      <c r="AX69" s="872"/>
      <c r="AY69" s="872"/>
      <c r="AZ69" s="869"/>
      <c r="BA69" s="869"/>
      <c r="BB69" s="869"/>
      <c r="BC69" s="869"/>
      <c r="BD69" s="870"/>
      <c r="BE69" s="241"/>
      <c r="BF69" s="241"/>
      <c r="BG69" s="241"/>
      <c r="BH69" s="241"/>
      <c r="BI69" s="241"/>
      <c r="BJ69" s="241"/>
      <c r="BK69" s="241"/>
      <c r="BL69" s="241"/>
      <c r="BM69" s="241"/>
      <c r="BN69" s="241"/>
      <c r="BO69" s="241"/>
      <c r="BP69" s="241"/>
      <c r="BQ69" s="238">
        <v>63</v>
      </c>
      <c r="BR69" s="243"/>
      <c r="BS69" s="854"/>
      <c r="BT69" s="855"/>
      <c r="BU69" s="855"/>
      <c r="BV69" s="855"/>
      <c r="BW69" s="855"/>
      <c r="BX69" s="855"/>
      <c r="BY69" s="855"/>
      <c r="BZ69" s="855"/>
      <c r="CA69" s="855"/>
      <c r="CB69" s="855"/>
      <c r="CC69" s="855"/>
      <c r="CD69" s="855"/>
      <c r="CE69" s="855"/>
      <c r="CF69" s="855"/>
      <c r="CG69" s="860"/>
      <c r="CH69" s="857"/>
      <c r="CI69" s="858"/>
      <c r="CJ69" s="858"/>
      <c r="CK69" s="858"/>
      <c r="CL69" s="859"/>
      <c r="CM69" s="857"/>
      <c r="CN69" s="858"/>
      <c r="CO69" s="858"/>
      <c r="CP69" s="858"/>
      <c r="CQ69" s="859"/>
      <c r="CR69" s="857"/>
      <c r="CS69" s="858"/>
      <c r="CT69" s="858"/>
      <c r="CU69" s="858"/>
      <c r="CV69" s="859"/>
      <c r="CW69" s="857"/>
      <c r="CX69" s="858"/>
      <c r="CY69" s="858"/>
      <c r="CZ69" s="858"/>
      <c r="DA69" s="859"/>
      <c r="DB69" s="857"/>
      <c r="DC69" s="858"/>
      <c r="DD69" s="858"/>
      <c r="DE69" s="858"/>
      <c r="DF69" s="859"/>
      <c r="DG69" s="857"/>
      <c r="DH69" s="858"/>
      <c r="DI69" s="858"/>
      <c r="DJ69" s="858"/>
      <c r="DK69" s="859"/>
      <c r="DL69" s="857"/>
      <c r="DM69" s="858"/>
      <c r="DN69" s="858"/>
      <c r="DO69" s="858"/>
      <c r="DP69" s="859"/>
      <c r="DQ69" s="857"/>
      <c r="DR69" s="858"/>
      <c r="DS69" s="858"/>
      <c r="DT69" s="858"/>
      <c r="DU69" s="859"/>
      <c r="DV69" s="854"/>
      <c r="DW69" s="855"/>
      <c r="DX69" s="855"/>
      <c r="DY69" s="855"/>
      <c r="DZ69" s="856"/>
      <c r="EA69" s="230"/>
    </row>
    <row r="70" spans="1:131" ht="26.25" customHeight="1" x14ac:dyDescent="0.15">
      <c r="A70" s="238">
        <v>3</v>
      </c>
      <c r="B70" s="1073" t="s">
        <v>589</v>
      </c>
      <c r="C70" s="1074"/>
      <c r="D70" s="1074"/>
      <c r="E70" s="1074"/>
      <c r="F70" s="1074"/>
      <c r="G70" s="1074"/>
      <c r="H70" s="1074"/>
      <c r="I70" s="1074"/>
      <c r="J70" s="1074"/>
      <c r="K70" s="1074"/>
      <c r="L70" s="1074"/>
      <c r="M70" s="1074"/>
      <c r="N70" s="1074"/>
      <c r="O70" s="1074"/>
      <c r="P70" s="1075"/>
      <c r="Q70" s="868">
        <v>289</v>
      </c>
      <c r="R70" s="830"/>
      <c r="S70" s="830"/>
      <c r="T70" s="830"/>
      <c r="U70" s="830"/>
      <c r="V70" s="830">
        <v>283</v>
      </c>
      <c r="W70" s="830"/>
      <c r="X70" s="830"/>
      <c r="Y70" s="830"/>
      <c r="Z70" s="830"/>
      <c r="AA70" s="830">
        <v>6</v>
      </c>
      <c r="AB70" s="830"/>
      <c r="AC70" s="830"/>
      <c r="AD70" s="830"/>
      <c r="AE70" s="830"/>
      <c r="AF70" s="830">
        <v>6</v>
      </c>
      <c r="AG70" s="830"/>
      <c r="AH70" s="830"/>
      <c r="AI70" s="830"/>
      <c r="AJ70" s="830"/>
      <c r="AK70" s="872" t="s">
        <v>521</v>
      </c>
      <c r="AL70" s="872"/>
      <c r="AM70" s="872"/>
      <c r="AN70" s="872"/>
      <c r="AO70" s="872"/>
      <c r="AP70" s="872" t="s">
        <v>521</v>
      </c>
      <c r="AQ70" s="872"/>
      <c r="AR70" s="872"/>
      <c r="AS70" s="872"/>
      <c r="AT70" s="872"/>
      <c r="AU70" s="872" t="s">
        <v>521</v>
      </c>
      <c r="AV70" s="872"/>
      <c r="AW70" s="872"/>
      <c r="AX70" s="872"/>
      <c r="AY70" s="872"/>
      <c r="AZ70" s="869"/>
      <c r="BA70" s="869"/>
      <c r="BB70" s="869"/>
      <c r="BC70" s="869"/>
      <c r="BD70" s="870"/>
      <c r="BE70" s="241"/>
      <c r="BF70" s="241"/>
      <c r="BG70" s="241"/>
      <c r="BH70" s="241"/>
      <c r="BI70" s="241"/>
      <c r="BJ70" s="241"/>
      <c r="BK70" s="241"/>
      <c r="BL70" s="241"/>
      <c r="BM70" s="241"/>
      <c r="BN70" s="241"/>
      <c r="BO70" s="241"/>
      <c r="BP70" s="241"/>
      <c r="BQ70" s="238">
        <v>64</v>
      </c>
      <c r="BR70" s="243"/>
      <c r="BS70" s="854"/>
      <c r="BT70" s="855"/>
      <c r="BU70" s="855"/>
      <c r="BV70" s="855"/>
      <c r="BW70" s="855"/>
      <c r="BX70" s="855"/>
      <c r="BY70" s="855"/>
      <c r="BZ70" s="855"/>
      <c r="CA70" s="855"/>
      <c r="CB70" s="855"/>
      <c r="CC70" s="855"/>
      <c r="CD70" s="855"/>
      <c r="CE70" s="855"/>
      <c r="CF70" s="855"/>
      <c r="CG70" s="860"/>
      <c r="CH70" s="857"/>
      <c r="CI70" s="858"/>
      <c r="CJ70" s="858"/>
      <c r="CK70" s="858"/>
      <c r="CL70" s="859"/>
      <c r="CM70" s="857"/>
      <c r="CN70" s="858"/>
      <c r="CO70" s="858"/>
      <c r="CP70" s="858"/>
      <c r="CQ70" s="859"/>
      <c r="CR70" s="857"/>
      <c r="CS70" s="858"/>
      <c r="CT70" s="858"/>
      <c r="CU70" s="858"/>
      <c r="CV70" s="859"/>
      <c r="CW70" s="857"/>
      <c r="CX70" s="858"/>
      <c r="CY70" s="858"/>
      <c r="CZ70" s="858"/>
      <c r="DA70" s="859"/>
      <c r="DB70" s="857"/>
      <c r="DC70" s="858"/>
      <c r="DD70" s="858"/>
      <c r="DE70" s="858"/>
      <c r="DF70" s="859"/>
      <c r="DG70" s="857"/>
      <c r="DH70" s="858"/>
      <c r="DI70" s="858"/>
      <c r="DJ70" s="858"/>
      <c r="DK70" s="859"/>
      <c r="DL70" s="857"/>
      <c r="DM70" s="858"/>
      <c r="DN70" s="858"/>
      <c r="DO70" s="858"/>
      <c r="DP70" s="859"/>
      <c r="DQ70" s="857"/>
      <c r="DR70" s="858"/>
      <c r="DS70" s="858"/>
      <c r="DT70" s="858"/>
      <c r="DU70" s="859"/>
      <c r="DV70" s="854"/>
      <c r="DW70" s="855"/>
      <c r="DX70" s="855"/>
      <c r="DY70" s="855"/>
      <c r="DZ70" s="856"/>
      <c r="EA70" s="230"/>
    </row>
    <row r="71" spans="1:131" ht="26.25" customHeight="1" x14ac:dyDescent="0.15">
      <c r="A71" s="238">
        <v>4</v>
      </c>
      <c r="B71" s="1073" t="s">
        <v>590</v>
      </c>
      <c r="C71" s="1074"/>
      <c r="D71" s="1074"/>
      <c r="E71" s="1074"/>
      <c r="F71" s="1074"/>
      <c r="G71" s="1074"/>
      <c r="H71" s="1074"/>
      <c r="I71" s="1074"/>
      <c r="J71" s="1074"/>
      <c r="K71" s="1074"/>
      <c r="L71" s="1074"/>
      <c r="M71" s="1074"/>
      <c r="N71" s="1074"/>
      <c r="O71" s="1074"/>
      <c r="P71" s="1075"/>
      <c r="Q71" s="868">
        <v>222</v>
      </c>
      <c r="R71" s="830"/>
      <c r="S71" s="830"/>
      <c r="T71" s="830"/>
      <c r="U71" s="830"/>
      <c r="V71" s="830">
        <v>222</v>
      </c>
      <c r="W71" s="830"/>
      <c r="X71" s="830"/>
      <c r="Y71" s="830"/>
      <c r="Z71" s="830"/>
      <c r="AA71" s="830">
        <v>0</v>
      </c>
      <c r="AB71" s="830"/>
      <c r="AC71" s="830"/>
      <c r="AD71" s="830"/>
      <c r="AE71" s="830"/>
      <c r="AF71" s="830">
        <v>0</v>
      </c>
      <c r="AG71" s="830"/>
      <c r="AH71" s="830"/>
      <c r="AI71" s="830"/>
      <c r="AJ71" s="830"/>
      <c r="AK71" s="872">
        <v>20</v>
      </c>
      <c r="AL71" s="872"/>
      <c r="AM71" s="872"/>
      <c r="AN71" s="872"/>
      <c r="AO71" s="872"/>
      <c r="AP71" s="872">
        <v>102</v>
      </c>
      <c r="AQ71" s="872"/>
      <c r="AR71" s="872"/>
      <c r="AS71" s="872"/>
      <c r="AT71" s="872"/>
      <c r="AU71" s="872">
        <v>72</v>
      </c>
      <c r="AV71" s="872"/>
      <c r="AW71" s="872"/>
      <c r="AX71" s="872"/>
      <c r="AY71" s="872"/>
      <c r="AZ71" s="869" t="s">
        <v>597</v>
      </c>
      <c r="BA71" s="869"/>
      <c r="BB71" s="869"/>
      <c r="BC71" s="869"/>
      <c r="BD71" s="870"/>
      <c r="BE71" s="241"/>
      <c r="BF71" s="241"/>
      <c r="BG71" s="241"/>
      <c r="BH71" s="241"/>
      <c r="BI71" s="241"/>
      <c r="BJ71" s="241"/>
      <c r="BK71" s="241"/>
      <c r="BL71" s="241"/>
      <c r="BM71" s="241"/>
      <c r="BN71" s="241"/>
      <c r="BO71" s="241"/>
      <c r="BP71" s="241"/>
      <c r="BQ71" s="238">
        <v>65</v>
      </c>
      <c r="BR71" s="243"/>
      <c r="BS71" s="854"/>
      <c r="BT71" s="855"/>
      <c r="BU71" s="855"/>
      <c r="BV71" s="855"/>
      <c r="BW71" s="855"/>
      <c r="BX71" s="855"/>
      <c r="BY71" s="855"/>
      <c r="BZ71" s="855"/>
      <c r="CA71" s="855"/>
      <c r="CB71" s="855"/>
      <c r="CC71" s="855"/>
      <c r="CD71" s="855"/>
      <c r="CE71" s="855"/>
      <c r="CF71" s="855"/>
      <c r="CG71" s="860"/>
      <c r="CH71" s="857"/>
      <c r="CI71" s="858"/>
      <c r="CJ71" s="858"/>
      <c r="CK71" s="858"/>
      <c r="CL71" s="859"/>
      <c r="CM71" s="857"/>
      <c r="CN71" s="858"/>
      <c r="CO71" s="858"/>
      <c r="CP71" s="858"/>
      <c r="CQ71" s="859"/>
      <c r="CR71" s="857"/>
      <c r="CS71" s="858"/>
      <c r="CT71" s="858"/>
      <c r="CU71" s="858"/>
      <c r="CV71" s="859"/>
      <c r="CW71" s="857"/>
      <c r="CX71" s="858"/>
      <c r="CY71" s="858"/>
      <c r="CZ71" s="858"/>
      <c r="DA71" s="859"/>
      <c r="DB71" s="857"/>
      <c r="DC71" s="858"/>
      <c r="DD71" s="858"/>
      <c r="DE71" s="858"/>
      <c r="DF71" s="859"/>
      <c r="DG71" s="857"/>
      <c r="DH71" s="858"/>
      <c r="DI71" s="858"/>
      <c r="DJ71" s="858"/>
      <c r="DK71" s="859"/>
      <c r="DL71" s="857"/>
      <c r="DM71" s="858"/>
      <c r="DN71" s="858"/>
      <c r="DO71" s="858"/>
      <c r="DP71" s="859"/>
      <c r="DQ71" s="857"/>
      <c r="DR71" s="858"/>
      <c r="DS71" s="858"/>
      <c r="DT71" s="858"/>
      <c r="DU71" s="859"/>
      <c r="DV71" s="854"/>
      <c r="DW71" s="855"/>
      <c r="DX71" s="855"/>
      <c r="DY71" s="855"/>
      <c r="DZ71" s="856"/>
      <c r="EA71" s="230"/>
    </row>
    <row r="72" spans="1:131" ht="26.25" customHeight="1" x14ac:dyDescent="0.15">
      <c r="A72" s="238">
        <v>5</v>
      </c>
      <c r="B72" s="1073" t="s">
        <v>590</v>
      </c>
      <c r="C72" s="1074"/>
      <c r="D72" s="1074"/>
      <c r="E72" s="1074"/>
      <c r="F72" s="1074"/>
      <c r="G72" s="1074"/>
      <c r="H72" s="1074"/>
      <c r="I72" s="1074"/>
      <c r="J72" s="1074"/>
      <c r="K72" s="1074"/>
      <c r="L72" s="1074"/>
      <c r="M72" s="1074"/>
      <c r="N72" s="1074"/>
      <c r="O72" s="1074"/>
      <c r="P72" s="1075"/>
      <c r="Q72" s="868">
        <v>890</v>
      </c>
      <c r="R72" s="830"/>
      <c r="S72" s="830"/>
      <c r="T72" s="830"/>
      <c r="U72" s="830"/>
      <c r="V72" s="830">
        <v>889</v>
      </c>
      <c r="W72" s="830"/>
      <c r="X72" s="830"/>
      <c r="Y72" s="830"/>
      <c r="Z72" s="830"/>
      <c r="AA72" s="830">
        <v>1</v>
      </c>
      <c r="AB72" s="830"/>
      <c r="AC72" s="830"/>
      <c r="AD72" s="830"/>
      <c r="AE72" s="830"/>
      <c r="AF72" s="830">
        <v>1</v>
      </c>
      <c r="AG72" s="830"/>
      <c r="AH72" s="830"/>
      <c r="AI72" s="830"/>
      <c r="AJ72" s="830"/>
      <c r="AK72" s="872">
        <v>44</v>
      </c>
      <c r="AL72" s="872"/>
      <c r="AM72" s="872"/>
      <c r="AN72" s="872"/>
      <c r="AO72" s="872"/>
      <c r="AP72" s="872">
        <v>43</v>
      </c>
      <c r="AQ72" s="872"/>
      <c r="AR72" s="872"/>
      <c r="AS72" s="872"/>
      <c r="AT72" s="872"/>
      <c r="AU72" s="872">
        <v>31</v>
      </c>
      <c r="AV72" s="872"/>
      <c r="AW72" s="872"/>
      <c r="AX72" s="872"/>
      <c r="AY72" s="872"/>
      <c r="AZ72" s="869" t="s">
        <v>598</v>
      </c>
      <c r="BA72" s="869"/>
      <c r="BB72" s="869"/>
      <c r="BC72" s="869"/>
      <c r="BD72" s="870"/>
      <c r="BE72" s="241"/>
      <c r="BF72" s="241"/>
      <c r="BG72" s="241"/>
      <c r="BH72" s="241"/>
      <c r="BI72" s="241"/>
      <c r="BJ72" s="241"/>
      <c r="BK72" s="241"/>
      <c r="BL72" s="241"/>
      <c r="BM72" s="241"/>
      <c r="BN72" s="241"/>
      <c r="BO72" s="241"/>
      <c r="BP72" s="241"/>
      <c r="BQ72" s="238">
        <v>66</v>
      </c>
      <c r="BR72" s="243"/>
      <c r="BS72" s="854"/>
      <c r="BT72" s="855"/>
      <c r="BU72" s="855"/>
      <c r="BV72" s="855"/>
      <c r="BW72" s="855"/>
      <c r="BX72" s="855"/>
      <c r="BY72" s="855"/>
      <c r="BZ72" s="855"/>
      <c r="CA72" s="855"/>
      <c r="CB72" s="855"/>
      <c r="CC72" s="855"/>
      <c r="CD72" s="855"/>
      <c r="CE72" s="855"/>
      <c r="CF72" s="855"/>
      <c r="CG72" s="860"/>
      <c r="CH72" s="857"/>
      <c r="CI72" s="858"/>
      <c r="CJ72" s="858"/>
      <c r="CK72" s="858"/>
      <c r="CL72" s="859"/>
      <c r="CM72" s="857"/>
      <c r="CN72" s="858"/>
      <c r="CO72" s="858"/>
      <c r="CP72" s="858"/>
      <c r="CQ72" s="859"/>
      <c r="CR72" s="857"/>
      <c r="CS72" s="858"/>
      <c r="CT72" s="858"/>
      <c r="CU72" s="858"/>
      <c r="CV72" s="859"/>
      <c r="CW72" s="857"/>
      <c r="CX72" s="858"/>
      <c r="CY72" s="858"/>
      <c r="CZ72" s="858"/>
      <c r="DA72" s="859"/>
      <c r="DB72" s="857"/>
      <c r="DC72" s="858"/>
      <c r="DD72" s="858"/>
      <c r="DE72" s="858"/>
      <c r="DF72" s="859"/>
      <c r="DG72" s="857"/>
      <c r="DH72" s="858"/>
      <c r="DI72" s="858"/>
      <c r="DJ72" s="858"/>
      <c r="DK72" s="859"/>
      <c r="DL72" s="857"/>
      <c r="DM72" s="858"/>
      <c r="DN72" s="858"/>
      <c r="DO72" s="858"/>
      <c r="DP72" s="859"/>
      <c r="DQ72" s="857"/>
      <c r="DR72" s="858"/>
      <c r="DS72" s="858"/>
      <c r="DT72" s="858"/>
      <c r="DU72" s="859"/>
      <c r="DV72" s="854"/>
      <c r="DW72" s="855"/>
      <c r="DX72" s="855"/>
      <c r="DY72" s="855"/>
      <c r="DZ72" s="856"/>
      <c r="EA72" s="230"/>
    </row>
    <row r="73" spans="1:131" ht="26.25" customHeight="1" x14ac:dyDescent="0.15">
      <c r="A73" s="238">
        <v>6</v>
      </c>
      <c r="B73" s="1073" t="s">
        <v>591</v>
      </c>
      <c r="C73" s="1074"/>
      <c r="D73" s="1074"/>
      <c r="E73" s="1074"/>
      <c r="F73" s="1074"/>
      <c r="G73" s="1074"/>
      <c r="H73" s="1074"/>
      <c r="I73" s="1074"/>
      <c r="J73" s="1074"/>
      <c r="K73" s="1074"/>
      <c r="L73" s="1074"/>
      <c r="M73" s="1074"/>
      <c r="N73" s="1074"/>
      <c r="O73" s="1074"/>
      <c r="P73" s="1075"/>
      <c r="Q73" s="868">
        <v>1037</v>
      </c>
      <c r="R73" s="830"/>
      <c r="S73" s="830"/>
      <c r="T73" s="830"/>
      <c r="U73" s="830"/>
      <c r="V73" s="830">
        <v>989</v>
      </c>
      <c r="W73" s="830"/>
      <c r="X73" s="830"/>
      <c r="Y73" s="830"/>
      <c r="Z73" s="830"/>
      <c r="AA73" s="830">
        <v>48</v>
      </c>
      <c r="AB73" s="830"/>
      <c r="AC73" s="830"/>
      <c r="AD73" s="830"/>
      <c r="AE73" s="830"/>
      <c r="AF73" s="830">
        <v>48</v>
      </c>
      <c r="AG73" s="830"/>
      <c r="AH73" s="830"/>
      <c r="AI73" s="830"/>
      <c r="AJ73" s="830"/>
      <c r="AK73" s="872" t="s">
        <v>521</v>
      </c>
      <c r="AL73" s="872"/>
      <c r="AM73" s="872"/>
      <c r="AN73" s="872"/>
      <c r="AO73" s="872"/>
      <c r="AP73" s="872">
        <v>3671</v>
      </c>
      <c r="AQ73" s="872"/>
      <c r="AR73" s="872"/>
      <c r="AS73" s="872"/>
      <c r="AT73" s="872"/>
      <c r="AU73" s="872">
        <v>918</v>
      </c>
      <c r="AV73" s="872"/>
      <c r="AW73" s="872"/>
      <c r="AX73" s="872"/>
      <c r="AY73" s="872"/>
      <c r="AZ73" s="869"/>
      <c r="BA73" s="869"/>
      <c r="BB73" s="869"/>
      <c r="BC73" s="869"/>
      <c r="BD73" s="870"/>
      <c r="BE73" s="241"/>
      <c r="BF73" s="241"/>
      <c r="BG73" s="241"/>
      <c r="BH73" s="241"/>
      <c r="BI73" s="241"/>
      <c r="BJ73" s="241"/>
      <c r="BK73" s="241"/>
      <c r="BL73" s="241"/>
      <c r="BM73" s="241"/>
      <c r="BN73" s="241"/>
      <c r="BO73" s="241"/>
      <c r="BP73" s="241"/>
      <c r="BQ73" s="238">
        <v>67</v>
      </c>
      <c r="BR73" s="243"/>
      <c r="BS73" s="854"/>
      <c r="BT73" s="855"/>
      <c r="BU73" s="855"/>
      <c r="BV73" s="855"/>
      <c r="BW73" s="855"/>
      <c r="BX73" s="855"/>
      <c r="BY73" s="855"/>
      <c r="BZ73" s="855"/>
      <c r="CA73" s="855"/>
      <c r="CB73" s="855"/>
      <c r="CC73" s="855"/>
      <c r="CD73" s="855"/>
      <c r="CE73" s="855"/>
      <c r="CF73" s="855"/>
      <c r="CG73" s="860"/>
      <c r="CH73" s="857"/>
      <c r="CI73" s="858"/>
      <c r="CJ73" s="858"/>
      <c r="CK73" s="858"/>
      <c r="CL73" s="859"/>
      <c r="CM73" s="857"/>
      <c r="CN73" s="858"/>
      <c r="CO73" s="858"/>
      <c r="CP73" s="858"/>
      <c r="CQ73" s="859"/>
      <c r="CR73" s="857"/>
      <c r="CS73" s="858"/>
      <c r="CT73" s="858"/>
      <c r="CU73" s="858"/>
      <c r="CV73" s="859"/>
      <c r="CW73" s="857"/>
      <c r="CX73" s="858"/>
      <c r="CY73" s="858"/>
      <c r="CZ73" s="858"/>
      <c r="DA73" s="859"/>
      <c r="DB73" s="857"/>
      <c r="DC73" s="858"/>
      <c r="DD73" s="858"/>
      <c r="DE73" s="858"/>
      <c r="DF73" s="859"/>
      <c r="DG73" s="857"/>
      <c r="DH73" s="858"/>
      <c r="DI73" s="858"/>
      <c r="DJ73" s="858"/>
      <c r="DK73" s="859"/>
      <c r="DL73" s="857"/>
      <c r="DM73" s="858"/>
      <c r="DN73" s="858"/>
      <c r="DO73" s="858"/>
      <c r="DP73" s="859"/>
      <c r="DQ73" s="857"/>
      <c r="DR73" s="858"/>
      <c r="DS73" s="858"/>
      <c r="DT73" s="858"/>
      <c r="DU73" s="859"/>
      <c r="DV73" s="854"/>
      <c r="DW73" s="855"/>
      <c r="DX73" s="855"/>
      <c r="DY73" s="855"/>
      <c r="DZ73" s="856"/>
      <c r="EA73" s="230"/>
    </row>
    <row r="74" spans="1:131" ht="26.25" customHeight="1" x14ac:dyDescent="0.15">
      <c r="A74" s="238">
        <v>7</v>
      </c>
      <c r="B74" s="1073" t="s">
        <v>592</v>
      </c>
      <c r="C74" s="1074"/>
      <c r="D74" s="1074"/>
      <c r="E74" s="1074"/>
      <c r="F74" s="1074"/>
      <c r="G74" s="1074"/>
      <c r="H74" s="1074"/>
      <c r="I74" s="1074"/>
      <c r="J74" s="1074"/>
      <c r="K74" s="1074"/>
      <c r="L74" s="1074"/>
      <c r="M74" s="1074"/>
      <c r="N74" s="1074"/>
      <c r="O74" s="1074"/>
      <c r="P74" s="1075"/>
      <c r="Q74" s="868">
        <v>110</v>
      </c>
      <c r="R74" s="830"/>
      <c r="S74" s="830"/>
      <c r="T74" s="830"/>
      <c r="U74" s="830"/>
      <c r="V74" s="830">
        <v>18</v>
      </c>
      <c r="W74" s="830"/>
      <c r="X74" s="830"/>
      <c r="Y74" s="830"/>
      <c r="Z74" s="830"/>
      <c r="AA74" s="830">
        <v>92</v>
      </c>
      <c r="AB74" s="830"/>
      <c r="AC74" s="830"/>
      <c r="AD74" s="830"/>
      <c r="AE74" s="830"/>
      <c r="AF74" s="830">
        <v>9</v>
      </c>
      <c r="AG74" s="830"/>
      <c r="AH74" s="830"/>
      <c r="AI74" s="830"/>
      <c r="AJ74" s="830"/>
      <c r="AK74" s="872">
        <v>21</v>
      </c>
      <c r="AL74" s="872"/>
      <c r="AM74" s="872"/>
      <c r="AN74" s="872"/>
      <c r="AO74" s="872"/>
      <c r="AP74" s="872" t="s">
        <v>521</v>
      </c>
      <c r="AQ74" s="872"/>
      <c r="AR74" s="872"/>
      <c r="AS74" s="872"/>
      <c r="AT74" s="872"/>
      <c r="AU74" s="872" t="s">
        <v>521</v>
      </c>
      <c r="AV74" s="872"/>
      <c r="AW74" s="872"/>
      <c r="AX74" s="872"/>
      <c r="AY74" s="872"/>
      <c r="AZ74" s="869"/>
      <c r="BA74" s="869"/>
      <c r="BB74" s="869"/>
      <c r="BC74" s="869"/>
      <c r="BD74" s="870"/>
      <c r="BE74" s="241"/>
      <c r="BF74" s="241"/>
      <c r="BG74" s="241"/>
      <c r="BH74" s="241"/>
      <c r="BI74" s="241"/>
      <c r="BJ74" s="241"/>
      <c r="BK74" s="241"/>
      <c r="BL74" s="241"/>
      <c r="BM74" s="241"/>
      <c r="BN74" s="241"/>
      <c r="BO74" s="241"/>
      <c r="BP74" s="241"/>
      <c r="BQ74" s="238">
        <v>68</v>
      </c>
      <c r="BR74" s="243"/>
      <c r="BS74" s="854"/>
      <c r="BT74" s="855"/>
      <c r="BU74" s="855"/>
      <c r="BV74" s="855"/>
      <c r="BW74" s="855"/>
      <c r="BX74" s="855"/>
      <c r="BY74" s="855"/>
      <c r="BZ74" s="855"/>
      <c r="CA74" s="855"/>
      <c r="CB74" s="855"/>
      <c r="CC74" s="855"/>
      <c r="CD74" s="855"/>
      <c r="CE74" s="855"/>
      <c r="CF74" s="855"/>
      <c r="CG74" s="860"/>
      <c r="CH74" s="857"/>
      <c r="CI74" s="858"/>
      <c r="CJ74" s="858"/>
      <c r="CK74" s="858"/>
      <c r="CL74" s="859"/>
      <c r="CM74" s="857"/>
      <c r="CN74" s="858"/>
      <c r="CO74" s="858"/>
      <c r="CP74" s="858"/>
      <c r="CQ74" s="859"/>
      <c r="CR74" s="857"/>
      <c r="CS74" s="858"/>
      <c r="CT74" s="858"/>
      <c r="CU74" s="858"/>
      <c r="CV74" s="859"/>
      <c r="CW74" s="857"/>
      <c r="CX74" s="858"/>
      <c r="CY74" s="858"/>
      <c r="CZ74" s="858"/>
      <c r="DA74" s="859"/>
      <c r="DB74" s="857"/>
      <c r="DC74" s="858"/>
      <c r="DD74" s="858"/>
      <c r="DE74" s="858"/>
      <c r="DF74" s="859"/>
      <c r="DG74" s="857"/>
      <c r="DH74" s="858"/>
      <c r="DI74" s="858"/>
      <c r="DJ74" s="858"/>
      <c r="DK74" s="859"/>
      <c r="DL74" s="857"/>
      <c r="DM74" s="858"/>
      <c r="DN74" s="858"/>
      <c r="DO74" s="858"/>
      <c r="DP74" s="859"/>
      <c r="DQ74" s="857"/>
      <c r="DR74" s="858"/>
      <c r="DS74" s="858"/>
      <c r="DT74" s="858"/>
      <c r="DU74" s="859"/>
      <c r="DV74" s="854"/>
      <c r="DW74" s="855"/>
      <c r="DX74" s="855"/>
      <c r="DY74" s="855"/>
      <c r="DZ74" s="856"/>
      <c r="EA74" s="230"/>
    </row>
    <row r="75" spans="1:131" ht="26.25" customHeight="1" x14ac:dyDescent="0.15">
      <c r="A75" s="238">
        <v>8</v>
      </c>
      <c r="B75" s="1073" t="s">
        <v>593</v>
      </c>
      <c r="C75" s="1074"/>
      <c r="D75" s="1074"/>
      <c r="E75" s="1074"/>
      <c r="F75" s="1074"/>
      <c r="G75" s="1074"/>
      <c r="H75" s="1074"/>
      <c r="I75" s="1074"/>
      <c r="J75" s="1074"/>
      <c r="K75" s="1074"/>
      <c r="L75" s="1074"/>
      <c r="M75" s="1074"/>
      <c r="N75" s="1074"/>
      <c r="O75" s="1074"/>
      <c r="P75" s="1075"/>
      <c r="Q75" s="875">
        <v>135</v>
      </c>
      <c r="R75" s="876"/>
      <c r="S75" s="876"/>
      <c r="T75" s="876"/>
      <c r="U75" s="834"/>
      <c r="V75" s="877">
        <v>126</v>
      </c>
      <c r="W75" s="876"/>
      <c r="X75" s="876"/>
      <c r="Y75" s="876"/>
      <c r="Z75" s="834"/>
      <c r="AA75" s="877">
        <v>9</v>
      </c>
      <c r="AB75" s="876"/>
      <c r="AC75" s="876"/>
      <c r="AD75" s="876"/>
      <c r="AE75" s="834"/>
      <c r="AF75" s="877">
        <v>9</v>
      </c>
      <c r="AG75" s="876"/>
      <c r="AH75" s="876"/>
      <c r="AI75" s="876"/>
      <c r="AJ75" s="834"/>
      <c r="AK75" s="872">
        <v>10</v>
      </c>
      <c r="AL75" s="872"/>
      <c r="AM75" s="872"/>
      <c r="AN75" s="872"/>
      <c r="AO75" s="872"/>
      <c r="AP75" s="872" t="s">
        <v>521</v>
      </c>
      <c r="AQ75" s="872"/>
      <c r="AR75" s="872"/>
      <c r="AS75" s="872"/>
      <c r="AT75" s="872"/>
      <c r="AU75" s="872" t="s">
        <v>521</v>
      </c>
      <c r="AV75" s="872"/>
      <c r="AW75" s="872"/>
      <c r="AX75" s="872"/>
      <c r="AY75" s="872"/>
      <c r="AZ75" s="869"/>
      <c r="BA75" s="869"/>
      <c r="BB75" s="869"/>
      <c r="BC75" s="869"/>
      <c r="BD75" s="870"/>
      <c r="BE75" s="241"/>
      <c r="BF75" s="241"/>
      <c r="BG75" s="241"/>
      <c r="BH75" s="241"/>
      <c r="BI75" s="241"/>
      <c r="BJ75" s="241"/>
      <c r="BK75" s="241"/>
      <c r="BL75" s="241"/>
      <c r="BM75" s="241"/>
      <c r="BN75" s="241"/>
      <c r="BO75" s="241"/>
      <c r="BP75" s="241"/>
      <c r="BQ75" s="238">
        <v>69</v>
      </c>
      <c r="BR75" s="243"/>
      <c r="BS75" s="854"/>
      <c r="BT75" s="855"/>
      <c r="BU75" s="855"/>
      <c r="BV75" s="855"/>
      <c r="BW75" s="855"/>
      <c r="BX75" s="855"/>
      <c r="BY75" s="855"/>
      <c r="BZ75" s="855"/>
      <c r="CA75" s="855"/>
      <c r="CB75" s="855"/>
      <c r="CC75" s="855"/>
      <c r="CD75" s="855"/>
      <c r="CE75" s="855"/>
      <c r="CF75" s="855"/>
      <c r="CG75" s="860"/>
      <c r="CH75" s="857"/>
      <c r="CI75" s="858"/>
      <c r="CJ75" s="858"/>
      <c r="CK75" s="858"/>
      <c r="CL75" s="859"/>
      <c r="CM75" s="857"/>
      <c r="CN75" s="858"/>
      <c r="CO75" s="858"/>
      <c r="CP75" s="858"/>
      <c r="CQ75" s="859"/>
      <c r="CR75" s="857"/>
      <c r="CS75" s="858"/>
      <c r="CT75" s="858"/>
      <c r="CU75" s="858"/>
      <c r="CV75" s="859"/>
      <c r="CW75" s="857"/>
      <c r="CX75" s="858"/>
      <c r="CY75" s="858"/>
      <c r="CZ75" s="858"/>
      <c r="DA75" s="859"/>
      <c r="DB75" s="857"/>
      <c r="DC75" s="858"/>
      <c r="DD75" s="858"/>
      <c r="DE75" s="858"/>
      <c r="DF75" s="859"/>
      <c r="DG75" s="857"/>
      <c r="DH75" s="858"/>
      <c r="DI75" s="858"/>
      <c r="DJ75" s="858"/>
      <c r="DK75" s="859"/>
      <c r="DL75" s="857"/>
      <c r="DM75" s="858"/>
      <c r="DN75" s="858"/>
      <c r="DO75" s="858"/>
      <c r="DP75" s="859"/>
      <c r="DQ75" s="857"/>
      <c r="DR75" s="858"/>
      <c r="DS75" s="858"/>
      <c r="DT75" s="858"/>
      <c r="DU75" s="859"/>
      <c r="DV75" s="854"/>
      <c r="DW75" s="855"/>
      <c r="DX75" s="855"/>
      <c r="DY75" s="855"/>
      <c r="DZ75" s="856"/>
      <c r="EA75" s="230"/>
    </row>
    <row r="76" spans="1:131" ht="26.25" customHeight="1" x14ac:dyDescent="0.15">
      <c r="A76" s="238">
        <v>9</v>
      </c>
      <c r="B76" s="1073" t="s">
        <v>594</v>
      </c>
      <c r="C76" s="1074"/>
      <c r="D76" s="1074"/>
      <c r="E76" s="1074"/>
      <c r="F76" s="1074"/>
      <c r="G76" s="1074"/>
      <c r="H76" s="1074"/>
      <c r="I76" s="1074"/>
      <c r="J76" s="1074"/>
      <c r="K76" s="1074"/>
      <c r="L76" s="1074"/>
      <c r="M76" s="1074"/>
      <c r="N76" s="1074"/>
      <c r="O76" s="1074"/>
      <c r="P76" s="1075"/>
      <c r="Q76" s="875">
        <v>3291</v>
      </c>
      <c r="R76" s="876"/>
      <c r="S76" s="876"/>
      <c r="T76" s="876"/>
      <c r="U76" s="834"/>
      <c r="V76" s="877">
        <v>2907</v>
      </c>
      <c r="W76" s="876"/>
      <c r="X76" s="876"/>
      <c r="Y76" s="876"/>
      <c r="Z76" s="834"/>
      <c r="AA76" s="877">
        <v>384</v>
      </c>
      <c r="AB76" s="876"/>
      <c r="AC76" s="876"/>
      <c r="AD76" s="876"/>
      <c r="AE76" s="834"/>
      <c r="AF76" s="877">
        <v>384</v>
      </c>
      <c r="AG76" s="876"/>
      <c r="AH76" s="876"/>
      <c r="AI76" s="876"/>
      <c r="AJ76" s="834"/>
      <c r="AK76" s="872">
        <v>4</v>
      </c>
      <c r="AL76" s="872"/>
      <c r="AM76" s="872"/>
      <c r="AN76" s="872"/>
      <c r="AO76" s="872"/>
      <c r="AP76" s="872" t="s">
        <v>521</v>
      </c>
      <c r="AQ76" s="872"/>
      <c r="AR76" s="872"/>
      <c r="AS76" s="872"/>
      <c r="AT76" s="872"/>
      <c r="AU76" s="872" t="s">
        <v>521</v>
      </c>
      <c r="AV76" s="872"/>
      <c r="AW76" s="872"/>
      <c r="AX76" s="872"/>
      <c r="AY76" s="872"/>
      <c r="AZ76" s="869" t="s">
        <v>597</v>
      </c>
      <c r="BA76" s="869"/>
      <c r="BB76" s="869"/>
      <c r="BC76" s="869"/>
      <c r="BD76" s="870"/>
      <c r="BE76" s="241"/>
      <c r="BF76" s="241"/>
      <c r="BG76" s="241"/>
      <c r="BH76" s="241"/>
      <c r="BI76" s="241"/>
      <c r="BJ76" s="241"/>
      <c r="BK76" s="241"/>
      <c r="BL76" s="241"/>
      <c r="BM76" s="241"/>
      <c r="BN76" s="241"/>
      <c r="BO76" s="241"/>
      <c r="BP76" s="241"/>
      <c r="BQ76" s="238">
        <v>70</v>
      </c>
      <c r="BR76" s="243"/>
      <c r="BS76" s="854"/>
      <c r="BT76" s="855"/>
      <c r="BU76" s="855"/>
      <c r="BV76" s="855"/>
      <c r="BW76" s="855"/>
      <c r="BX76" s="855"/>
      <c r="BY76" s="855"/>
      <c r="BZ76" s="855"/>
      <c r="CA76" s="855"/>
      <c r="CB76" s="855"/>
      <c r="CC76" s="855"/>
      <c r="CD76" s="855"/>
      <c r="CE76" s="855"/>
      <c r="CF76" s="855"/>
      <c r="CG76" s="860"/>
      <c r="CH76" s="857"/>
      <c r="CI76" s="858"/>
      <c r="CJ76" s="858"/>
      <c r="CK76" s="858"/>
      <c r="CL76" s="859"/>
      <c r="CM76" s="857"/>
      <c r="CN76" s="858"/>
      <c r="CO76" s="858"/>
      <c r="CP76" s="858"/>
      <c r="CQ76" s="859"/>
      <c r="CR76" s="857"/>
      <c r="CS76" s="858"/>
      <c r="CT76" s="858"/>
      <c r="CU76" s="858"/>
      <c r="CV76" s="859"/>
      <c r="CW76" s="857"/>
      <c r="CX76" s="858"/>
      <c r="CY76" s="858"/>
      <c r="CZ76" s="858"/>
      <c r="DA76" s="859"/>
      <c r="DB76" s="857"/>
      <c r="DC76" s="858"/>
      <c r="DD76" s="858"/>
      <c r="DE76" s="858"/>
      <c r="DF76" s="859"/>
      <c r="DG76" s="857"/>
      <c r="DH76" s="858"/>
      <c r="DI76" s="858"/>
      <c r="DJ76" s="858"/>
      <c r="DK76" s="859"/>
      <c r="DL76" s="857"/>
      <c r="DM76" s="858"/>
      <c r="DN76" s="858"/>
      <c r="DO76" s="858"/>
      <c r="DP76" s="859"/>
      <c r="DQ76" s="857"/>
      <c r="DR76" s="858"/>
      <c r="DS76" s="858"/>
      <c r="DT76" s="858"/>
      <c r="DU76" s="859"/>
      <c r="DV76" s="854"/>
      <c r="DW76" s="855"/>
      <c r="DX76" s="855"/>
      <c r="DY76" s="855"/>
      <c r="DZ76" s="856"/>
      <c r="EA76" s="230"/>
    </row>
    <row r="77" spans="1:131" ht="26.25" customHeight="1" x14ac:dyDescent="0.15">
      <c r="A77" s="238">
        <v>10</v>
      </c>
      <c r="B77" s="1073" t="s">
        <v>594</v>
      </c>
      <c r="C77" s="1074"/>
      <c r="D77" s="1074"/>
      <c r="E77" s="1074"/>
      <c r="F77" s="1074"/>
      <c r="G77" s="1074"/>
      <c r="H77" s="1074"/>
      <c r="I77" s="1074"/>
      <c r="J77" s="1074"/>
      <c r="K77" s="1074"/>
      <c r="L77" s="1074"/>
      <c r="M77" s="1074"/>
      <c r="N77" s="1074"/>
      <c r="O77" s="1074"/>
      <c r="P77" s="1075"/>
      <c r="Q77" s="875">
        <v>9</v>
      </c>
      <c r="R77" s="876"/>
      <c r="S77" s="876"/>
      <c r="T77" s="876"/>
      <c r="U77" s="834"/>
      <c r="V77" s="877">
        <v>9</v>
      </c>
      <c r="W77" s="876"/>
      <c r="X77" s="876"/>
      <c r="Y77" s="876"/>
      <c r="Z77" s="834"/>
      <c r="AA77" s="877" t="s">
        <v>586</v>
      </c>
      <c r="AB77" s="876"/>
      <c r="AC77" s="876"/>
      <c r="AD77" s="876"/>
      <c r="AE77" s="834"/>
      <c r="AF77" s="877" t="s">
        <v>604</v>
      </c>
      <c r="AG77" s="876"/>
      <c r="AH77" s="876"/>
      <c r="AI77" s="876"/>
      <c r="AJ77" s="834"/>
      <c r="AK77" s="872" t="s">
        <v>521</v>
      </c>
      <c r="AL77" s="872"/>
      <c r="AM77" s="872"/>
      <c r="AN77" s="872"/>
      <c r="AO77" s="872"/>
      <c r="AP77" s="872" t="s">
        <v>521</v>
      </c>
      <c r="AQ77" s="872"/>
      <c r="AR77" s="872"/>
      <c r="AS77" s="872"/>
      <c r="AT77" s="872"/>
      <c r="AU77" s="872" t="s">
        <v>521</v>
      </c>
      <c r="AV77" s="872"/>
      <c r="AW77" s="872"/>
      <c r="AX77" s="872"/>
      <c r="AY77" s="872"/>
      <c r="AZ77" s="869" t="s">
        <v>599</v>
      </c>
      <c r="BA77" s="869"/>
      <c r="BB77" s="869"/>
      <c r="BC77" s="869"/>
      <c r="BD77" s="870"/>
      <c r="BE77" s="241"/>
      <c r="BF77" s="241"/>
      <c r="BG77" s="241"/>
      <c r="BH77" s="241"/>
      <c r="BI77" s="241"/>
      <c r="BJ77" s="241"/>
      <c r="BK77" s="241"/>
      <c r="BL77" s="241"/>
      <c r="BM77" s="241"/>
      <c r="BN77" s="241"/>
      <c r="BO77" s="241"/>
      <c r="BP77" s="241"/>
      <c r="BQ77" s="238">
        <v>71</v>
      </c>
      <c r="BR77" s="243"/>
      <c r="BS77" s="854"/>
      <c r="BT77" s="855"/>
      <c r="BU77" s="855"/>
      <c r="BV77" s="855"/>
      <c r="BW77" s="855"/>
      <c r="BX77" s="855"/>
      <c r="BY77" s="855"/>
      <c r="BZ77" s="855"/>
      <c r="CA77" s="855"/>
      <c r="CB77" s="855"/>
      <c r="CC77" s="855"/>
      <c r="CD77" s="855"/>
      <c r="CE77" s="855"/>
      <c r="CF77" s="855"/>
      <c r="CG77" s="860"/>
      <c r="CH77" s="857"/>
      <c r="CI77" s="858"/>
      <c r="CJ77" s="858"/>
      <c r="CK77" s="858"/>
      <c r="CL77" s="859"/>
      <c r="CM77" s="857"/>
      <c r="CN77" s="858"/>
      <c r="CO77" s="858"/>
      <c r="CP77" s="858"/>
      <c r="CQ77" s="859"/>
      <c r="CR77" s="857"/>
      <c r="CS77" s="858"/>
      <c r="CT77" s="858"/>
      <c r="CU77" s="858"/>
      <c r="CV77" s="859"/>
      <c r="CW77" s="857"/>
      <c r="CX77" s="858"/>
      <c r="CY77" s="858"/>
      <c r="CZ77" s="858"/>
      <c r="DA77" s="859"/>
      <c r="DB77" s="857"/>
      <c r="DC77" s="858"/>
      <c r="DD77" s="858"/>
      <c r="DE77" s="858"/>
      <c r="DF77" s="859"/>
      <c r="DG77" s="857"/>
      <c r="DH77" s="858"/>
      <c r="DI77" s="858"/>
      <c r="DJ77" s="858"/>
      <c r="DK77" s="859"/>
      <c r="DL77" s="857"/>
      <c r="DM77" s="858"/>
      <c r="DN77" s="858"/>
      <c r="DO77" s="858"/>
      <c r="DP77" s="859"/>
      <c r="DQ77" s="857"/>
      <c r="DR77" s="858"/>
      <c r="DS77" s="858"/>
      <c r="DT77" s="858"/>
      <c r="DU77" s="859"/>
      <c r="DV77" s="854"/>
      <c r="DW77" s="855"/>
      <c r="DX77" s="855"/>
      <c r="DY77" s="855"/>
      <c r="DZ77" s="856"/>
      <c r="EA77" s="230"/>
    </row>
    <row r="78" spans="1:131" ht="26.25" customHeight="1" x14ac:dyDescent="0.15">
      <c r="A78" s="238">
        <v>11</v>
      </c>
      <c r="B78" s="1073" t="s">
        <v>595</v>
      </c>
      <c r="C78" s="1074"/>
      <c r="D78" s="1074"/>
      <c r="E78" s="1074"/>
      <c r="F78" s="1074"/>
      <c r="G78" s="1074"/>
      <c r="H78" s="1074"/>
      <c r="I78" s="1074"/>
      <c r="J78" s="1074"/>
      <c r="K78" s="1074"/>
      <c r="L78" s="1074"/>
      <c r="M78" s="1074"/>
      <c r="N78" s="1074"/>
      <c r="O78" s="1074"/>
      <c r="P78" s="1075"/>
      <c r="Q78" s="868">
        <v>67</v>
      </c>
      <c r="R78" s="830"/>
      <c r="S78" s="830"/>
      <c r="T78" s="830"/>
      <c r="U78" s="830"/>
      <c r="V78" s="830">
        <v>49</v>
      </c>
      <c r="W78" s="830"/>
      <c r="X78" s="830"/>
      <c r="Y78" s="830"/>
      <c r="Z78" s="830"/>
      <c r="AA78" s="830">
        <v>18</v>
      </c>
      <c r="AB78" s="830"/>
      <c r="AC78" s="830"/>
      <c r="AD78" s="830"/>
      <c r="AE78" s="830"/>
      <c r="AF78" s="830">
        <v>18</v>
      </c>
      <c r="AG78" s="830"/>
      <c r="AH78" s="830"/>
      <c r="AI78" s="830"/>
      <c r="AJ78" s="830"/>
      <c r="AK78" s="872">
        <v>5</v>
      </c>
      <c r="AL78" s="872"/>
      <c r="AM78" s="872"/>
      <c r="AN78" s="872"/>
      <c r="AO78" s="872"/>
      <c r="AP78" s="872" t="s">
        <v>521</v>
      </c>
      <c r="AQ78" s="872"/>
      <c r="AR78" s="872"/>
      <c r="AS78" s="872"/>
      <c r="AT78" s="872"/>
      <c r="AU78" s="872" t="s">
        <v>521</v>
      </c>
      <c r="AV78" s="872"/>
      <c r="AW78" s="872"/>
      <c r="AX78" s="872"/>
      <c r="AY78" s="872"/>
      <c r="AZ78" s="869" t="s">
        <v>597</v>
      </c>
      <c r="BA78" s="869"/>
      <c r="BB78" s="869"/>
      <c r="BC78" s="869"/>
      <c r="BD78" s="870"/>
      <c r="BE78" s="241"/>
      <c r="BF78" s="241"/>
      <c r="BG78" s="241"/>
      <c r="BH78" s="241"/>
      <c r="BI78" s="241"/>
      <c r="BJ78" s="230"/>
      <c r="BK78" s="230"/>
      <c r="BL78" s="230"/>
      <c r="BM78" s="230"/>
      <c r="BN78" s="230"/>
      <c r="BO78" s="241"/>
      <c r="BP78" s="241"/>
      <c r="BQ78" s="238">
        <v>72</v>
      </c>
      <c r="BR78" s="243"/>
      <c r="BS78" s="854"/>
      <c r="BT78" s="855"/>
      <c r="BU78" s="855"/>
      <c r="BV78" s="855"/>
      <c r="BW78" s="855"/>
      <c r="BX78" s="855"/>
      <c r="BY78" s="855"/>
      <c r="BZ78" s="855"/>
      <c r="CA78" s="855"/>
      <c r="CB78" s="855"/>
      <c r="CC78" s="855"/>
      <c r="CD78" s="855"/>
      <c r="CE78" s="855"/>
      <c r="CF78" s="855"/>
      <c r="CG78" s="860"/>
      <c r="CH78" s="857"/>
      <c r="CI78" s="858"/>
      <c r="CJ78" s="858"/>
      <c r="CK78" s="858"/>
      <c r="CL78" s="859"/>
      <c r="CM78" s="857"/>
      <c r="CN78" s="858"/>
      <c r="CO78" s="858"/>
      <c r="CP78" s="858"/>
      <c r="CQ78" s="859"/>
      <c r="CR78" s="857"/>
      <c r="CS78" s="858"/>
      <c r="CT78" s="858"/>
      <c r="CU78" s="858"/>
      <c r="CV78" s="859"/>
      <c r="CW78" s="857"/>
      <c r="CX78" s="858"/>
      <c r="CY78" s="858"/>
      <c r="CZ78" s="858"/>
      <c r="DA78" s="859"/>
      <c r="DB78" s="857"/>
      <c r="DC78" s="858"/>
      <c r="DD78" s="858"/>
      <c r="DE78" s="858"/>
      <c r="DF78" s="859"/>
      <c r="DG78" s="857"/>
      <c r="DH78" s="858"/>
      <c r="DI78" s="858"/>
      <c r="DJ78" s="858"/>
      <c r="DK78" s="859"/>
      <c r="DL78" s="857"/>
      <c r="DM78" s="858"/>
      <c r="DN78" s="858"/>
      <c r="DO78" s="858"/>
      <c r="DP78" s="859"/>
      <c r="DQ78" s="857"/>
      <c r="DR78" s="858"/>
      <c r="DS78" s="858"/>
      <c r="DT78" s="858"/>
      <c r="DU78" s="859"/>
      <c r="DV78" s="854"/>
      <c r="DW78" s="855"/>
      <c r="DX78" s="855"/>
      <c r="DY78" s="855"/>
      <c r="DZ78" s="856"/>
      <c r="EA78" s="230"/>
    </row>
    <row r="79" spans="1:131" ht="26.25" customHeight="1" x14ac:dyDescent="0.15">
      <c r="A79" s="238">
        <v>12</v>
      </c>
      <c r="B79" s="1073" t="s">
        <v>595</v>
      </c>
      <c r="C79" s="1074"/>
      <c r="D79" s="1074"/>
      <c r="E79" s="1074"/>
      <c r="F79" s="1074"/>
      <c r="G79" s="1074"/>
      <c r="H79" s="1074"/>
      <c r="I79" s="1074"/>
      <c r="J79" s="1074"/>
      <c r="K79" s="1074"/>
      <c r="L79" s="1074"/>
      <c r="M79" s="1074"/>
      <c r="N79" s="1074"/>
      <c r="O79" s="1074"/>
      <c r="P79" s="1075"/>
      <c r="Q79" s="868">
        <v>147566</v>
      </c>
      <c r="R79" s="830"/>
      <c r="S79" s="830"/>
      <c r="T79" s="830"/>
      <c r="U79" s="830"/>
      <c r="V79" s="830">
        <v>144092</v>
      </c>
      <c r="W79" s="830"/>
      <c r="X79" s="830"/>
      <c r="Y79" s="830"/>
      <c r="Z79" s="830"/>
      <c r="AA79" s="830">
        <v>3474</v>
      </c>
      <c r="AB79" s="830"/>
      <c r="AC79" s="830"/>
      <c r="AD79" s="830"/>
      <c r="AE79" s="830"/>
      <c r="AF79" s="830">
        <v>3474</v>
      </c>
      <c r="AG79" s="830"/>
      <c r="AH79" s="830"/>
      <c r="AI79" s="830"/>
      <c r="AJ79" s="830"/>
      <c r="AK79" s="872">
        <v>500</v>
      </c>
      <c r="AL79" s="872"/>
      <c r="AM79" s="872"/>
      <c r="AN79" s="872"/>
      <c r="AO79" s="872"/>
      <c r="AP79" s="872" t="s">
        <v>521</v>
      </c>
      <c r="AQ79" s="872"/>
      <c r="AR79" s="872"/>
      <c r="AS79" s="872"/>
      <c r="AT79" s="872"/>
      <c r="AU79" s="872" t="s">
        <v>521</v>
      </c>
      <c r="AV79" s="872"/>
      <c r="AW79" s="872"/>
      <c r="AX79" s="872"/>
      <c r="AY79" s="872"/>
      <c r="AZ79" s="869" t="s">
        <v>598</v>
      </c>
      <c r="BA79" s="869"/>
      <c r="BB79" s="869"/>
      <c r="BC79" s="869"/>
      <c r="BD79" s="870"/>
      <c r="BE79" s="241"/>
      <c r="BF79" s="241"/>
      <c r="BG79" s="241"/>
      <c r="BH79" s="241"/>
      <c r="BI79" s="241"/>
      <c r="BJ79" s="230"/>
      <c r="BK79" s="230"/>
      <c r="BL79" s="230"/>
      <c r="BM79" s="230"/>
      <c r="BN79" s="230"/>
      <c r="BO79" s="241"/>
      <c r="BP79" s="241"/>
      <c r="BQ79" s="238">
        <v>73</v>
      </c>
      <c r="BR79" s="243"/>
      <c r="BS79" s="854"/>
      <c r="BT79" s="855"/>
      <c r="BU79" s="855"/>
      <c r="BV79" s="855"/>
      <c r="BW79" s="855"/>
      <c r="BX79" s="855"/>
      <c r="BY79" s="855"/>
      <c r="BZ79" s="855"/>
      <c r="CA79" s="855"/>
      <c r="CB79" s="855"/>
      <c r="CC79" s="855"/>
      <c r="CD79" s="855"/>
      <c r="CE79" s="855"/>
      <c r="CF79" s="855"/>
      <c r="CG79" s="860"/>
      <c r="CH79" s="857"/>
      <c r="CI79" s="858"/>
      <c r="CJ79" s="858"/>
      <c r="CK79" s="858"/>
      <c r="CL79" s="859"/>
      <c r="CM79" s="857"/>
      <c r="CN79" s="858"/>
      <c r="CO79" s="858"/>
      <c r="CP79" s="858"/>
      <c r="CQ79" s="859"/>
      <c r="CR79" s="857"/>
      <c r="CS79" s="858"/>
      <c r="CT79" s="858"/>
      <c r="CU79" s="858"/>
      <c r="CV79" s="859"/>
      <c r="CW79" s="857"/>
      <c r="CX79" s="858"/>
      <c r="CY79" s="858"/>
      <c r="CZ79" s="858"/>
      <c r="DA79" s="859"/>
      <c r="DB79" s="857"/>
      <c r="DC79" s="858"/>
      <c r="DD79" s="858"/>
      <c r="DE79" s="858"/>
      <c r="DF79" s="859"/>
      <c r="DG79" s="857"/>
      <c r="DH79" s="858"/>
      <c r="DI79" s="858"/>
      <c r="DJ79" s="858"/>
      <c r="DK79" s="859"/>
      <c r="DL79" s="857"/>
      <c r="DM79" s="858"/>
      <c r="DN79" s="858"/>
      <c r="DO79" s="858"/>
      <c r="DP79" s="859"/>
      <c r="DQ79" s="857"/>
      <c r="DR79" s="858"/>
      <c r="DS79" s="858"/>
      <c r="DT79" s="858"/>
      <c r="DU79" s="859"/>
      <c r="DV79" s="854"/>
      <c r="DW79" s="855"/>
      <c r="DX79" s="855"/>
      <c r="DY79" s="855"/>
      <c r="DZ79" s="856"/>
      <c r="EA79" s="230"/>
    </row>
    <row r="80" spans="1:131" ht="26.25" customHeight="1" x14ac:dyDescent="0.15">
      <c r="A80" s="238">
        <v>13</v>
      </c>
      <c r="B80" s="1073" t="s">
        <v>596</v>
      </c>
      <c r="C80" s="1074"/>
      <c r="D80" s="1074"/>
      <c r="E80" s="1074"/>
      <c r="F80" s="1074"/>
      <c r="G80" s="1074"/>
      <c r="H80" s="1074"/>
      <c r="I80" s="1074"/>
      <c r="J80" s="1074"/>
      <c r="K80" s="1074"/>
      <c r="L80" s="1074"/>
      <c r="M80" s="1074"/>
      <c r="N80" s="1074"/>
      <c r="O80" s="1074"/>
      <c r="P80" s="1075"/>
      <c r="Q80" s="868">
        <v>57</v>
      </c>
      <c r="R80" s="830"/>
      <c r="S80" s="830"/>
      <c r="T80" s="830"/>
      <c r="U80" s="830"/>
      <c r="V80" s="830">
        <v>57</v>
      </c>
      <c r="W80" s="830"/>
      <c r="X80" s="830"/>
      <c r="Y80" s="830"/>
      <c r="Z80" s="830"/>
      <c r="AA80" s="830" t="s">
        <v>604</v>
      </c>
      <c r="AB80" s="830"/>
      <c r="AC80" s="830"/>
      <c r="AD80" s="830"/>
      <c r="AE80" s="830"/>
      <c r="AF80" s="830" t="s">
        <v>604</v>
      </c>
      <c r="AG80" s="830"/>
      <c r="AH80" s="830"/>
      <c r="AI80" s="830"/>
      <c r="AJ80" s="830"/>
      <c r="AK80" s="872" t="s">
        <v>521</v>
      </c>
      <c r="AL80" s="872"/>
      <c r="AM80" s="872"/>
      <c r="AN80" s="872"/>
      <c r="AO80" s="872"/>
      <c r="AP80" s="872" t="s">
        <v>521</v>
      </c>
      <c r="AQ80" s="872"/>
      <c r="AR80" s="872"/>
      <c r="AS80" s="872"/>
      <c r="AT80" s="872"/>
      <c r="AU80" s="872" t="s">
        <v>521</v>
      </c>
      <c r="AV80" s="872"/>
      <c r="AW80" s="872"/>
      <c r="AX80" s="872"/>
      <c r="AY80" s="872"/>
      <c r="AZ80" s="832"/>
      <c r="BA80" s="832"/>
      <c r="BB80" s="832"/>
      <c r="BC80" s="832"/>
      <c r="BD80" s="833"/>
      <c r="BE80" s="241"/>
      <c r="BF80" s="241"/>
      <c r="BG80" s="241"/>
      <c r="BH80" s="241"/>
      <c r="BI80" s="241"/>
      <c r="BJ80" s="241"/>
      <c r="BK80" s="241"/>
      <c r="BL80" s="241"/>
      <c r="BM80" s="241"/>
      <c r="BN80" s="241"/>
      <c r="BO80" s="241"/>
      <c r="BP80" s="241"/>
      <c r="BQ80" s="238">
        <v>74</v>
      </c>
      <c r="BR80" s="243"/>
      <c r="BS80" s="854"/>
      <c r="BT80" s="855"/>
      <c r="BU80" s="855"/>
      <c r="BV80" s="855"/>
      <c r="BW80" s="855"/>
      <c r="BX80" s="855"/>
      <c r="BY80" s="855"/>
      <c r="BZ80" s="855"/>
      <c r="CA80" s="855"/>
      <c r="CB80" s="855"/>
      <c r="CC80" s="855"/>
      <c r="CD80" s="855"/>
      <c r="CE80" s="855"/>
      <c r="CF80" s="855"/>
      <c r="CG80" s="860"/>
      <c r="CH80" s="857"/>
      <c r="CI80" s="858"/>
      <c r="CJ80" s="858"/>
      <c r="CK80" s="858"/>
      <c r="CL80" s="859"/>
      <c r="CM80" s="857"/>
      <c r="CN80" s="858"/>
      <c r="CO80" s="858"/>
      <c r="CP80" s="858"/>
      <c r="CQ80" s="859"/>
      <c r="CR80" s="857"/>
      <c r="CS80" s="858"/>
      <c r="CT80" s="858"/>
      <c r="CU80" s="858"/>
      <c r="CV80" s="859"/>
      <c r="CW80" s="857"/>
      <c r="CX80" s="858"/>
      <c r="CY80" s="858"/>
      <c r="CZ80" s="858"/>
      <c r="DA80" s="859"/>
      <c r="DB80" s="857"/>
      <c r="DC80" s="858"/>
      <c r="DD80" s="858"/>
      <c r="DE80" s="858"/>
      <c r="DF80" s="859"/>
      <c r="DG80" s="857"/>
      <c r="DH80" s="858"/>
      <c r="DI80" s="858"/>
      <c r="DJ80" s="858"/>
      <c r="DK80" s="859"/>
      <c r="DL80" s="857"/>
      <c r="DM80" s="858"/>
      <c r="DN80" s="858"/>
      <c r="DO80" s="858"/>
      <c r="DP80" s="859"/>
      <c r="DQ80" s="857"/>
      <c r="DR80" s="858"/>
      <c r="DS80" s="858"/>
      <c r="DT80" s="858"/>
      <c r="DU80" s="859"/>
      <c r="DV80" s="854"/>
      <c r="DW80" s="855"/>
      <c r="DX80" s="855"/>
      <c r="DY80" s="855"/>
      <c r="DZ80" s="856"/>
      <c r="EA80" s="230"/>
    </row>
    <row r="81" spans="1:131" ht="26.25" customHeight="1" x14ac:dyDescent="0.15">
      <c r="A81" s="238">
        <v>14</v>
      </c>
      <c r="B81" s="878"/>
      <c r="C81" s="879"/>
      <c r="D81" s="879"/>
      <c r="E81" s="879"/>
      <c r="F81" s="879"/>
      <c r="G81" s="879"/>
      <c r="H81" s="879"/>
      <c r="I81" s="879"/>
      <c r="J81" s="879"/>
      <c r="K81" s="879"/>
      <c r="L81" s="879"/>
      <c r="M81" s="879"/>
      <c r="N81" s="879"/>
      <c r="O81" s="879"/>
      <c r="P81" s="880"/>
      <c r="Q81" s="86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4"/>
      <c r="BT81" s="855"/>
      <c r="BU81" s="855"/>
      <c r="BV81" s="855"/>
      <c r="BW81" s="855"/>
      <c r="BX81" s="855"/>
      <c r="BY81" s="855"/>
      <c r="BZ81" s="855"/>
      <c r="CA81" s="855"/>
      <c r="CB81" s="855"/>
      <c r="CC81" s="855"/>
      <c r="CD81" s="855"/>
      <c r="CE81" s="855"/>
      <c r="CF81" s="855"/>
      <c r="CG81" s="860"/>
      <c r="CH81" s="857"/>
      <c r="CI81" s="858"/>
      <c r="CJ81" s="858"/>
      <c r="CK81" s="858"/>
      <c r="CL81" s="859"/>
      <c r="CM81" s="857"/>
      <c r="CN81" s="858"/>
      <c r="CO81" s="858"/>
      <c r="CP81" s="858"/>
      <c r="CQ81" s="859"/>
      <c r="CR81" s="857"/>
      <c r="CS81" s="858"/>
      <c r="CT81" s="858"/>
      <c r="CU81" s="858"/>
      <c r="CV81" s="859"/>
      <c r="CW81" s="857"/>
      <c r="CX81" s="858"/>
      <c r="CY81" s="858"/>
      <c r="CZ81" s="858"/>
      <c r="DA81" s="859"/>
      <c r="DB81" s="857"/>
      <c r="DC81" s="858"/>
      <c r="DD81" s="858"/>
      <c r="DE81" s="858"/>
      <c r="DF81" s="859"/>
      <c r="DG81" s="857"/>
      <c r="DH81" s="858"/>
      <c r="DI81" s="858"/>
      <c r="DJ81" s="858"/>
      <c r="DK81" s="859"/>
      <c r="DL81" s="857"/>
      <c r="DM81" s="858"/>
      <c r="DN81" s="858"/>
      <c r="DO81" s="858"/>
      <c r="DP81" s="859"/>
      <c r="DQ81" s="857"/>
      <c r="DR81" s="858"/>
      <c r="DS81" s="858"/>
      <c r="DT81" s="858"/>
      <c r="DU81" s="859"/>
      <c r="DV81" s="854"/>
      <c r="DW81" s="855"/>
      <c r="DX81" s="855"/>
      <c r="DY81" s="855"/>
      <c r="DZ81" s="856"/>
      <c r="EA81" s="230"/>
    </row>
    <row r="82" spans="1:131" ht="26.25" customHeight="1" x14ac:dyDescent="0.15">
      <c r="A82" s="238">
        <v>15</v>
      </c>
      <c r="B82" s="878"/>
      <c r="C82" s="879"/>
      <c r="D82" s="879"/>
      <c r="E82" s="879"/>
      <c r="F82" s="879"/>
      <c r="G82" s="879"/>
      <c r="H82" s="879"/>
      <c r="I82" s="879"/>
      <c r="J82" s="879"/>
      <c r="K82" s="879"/>
      <c r="L82" s="879"/>
      <c r="M82" s="879"/>
      <c r="N82" s="879"/>
      <c r="O82" s="879"/>
      <c r="P82" s="880"/>
      <c r="Q82" s="86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4"/>
      <c r="BT82" s="855"/>
      <c r="BU82" s="855"/>
      <c r="BV82" s="855"/>
      <c r="BW82" s="855"/>
      <c r="BX82" s="855"/>
      <c r="BY82" s="855"/>
      <c r="BZ82" s="855"/>
      <c r="CA82" s="855"/>
      <c r="CB82" s="855"/>
      <c r="CC82" s="855"/>
      <c r="CD82" s="855"/>
      <c r="CE82" s="855"/>
      <c r="CF82" s="855"/>
      <c r="CG82" s="860"/>
      <c r="CH82" s="857"/>
      <c r="CI82" s="858"/>
      <c r="CJ82" s="858"/>
      <c r="CK82" s="858"/>
      <c r="CL82" s="859"/>
      <c r="CM82" s="857"/>
      <c r="CN82" s="858"/>
      <c r="CO82" s="858"/>
      <c r="CP82" s="858"/>
      <c r="CQ82" s="859"/>
      <c r="CR82" s="857"/>
      <c r="CS82" s="858"/>
      <c r="CT82" s="858"/>
      <c r="CU82" s="858"/>
      <c r="CV82" s="859"/>
      <c r="CW82" s="857"/>
      <c r="CX82" s="858"/>
      <c r="CY82" s="858"/>
      <c r="CZ82" s="858"/>
      <c r="DA82" s="859"/>
      <c r="DB82" s="857"/>
      <c r="DC82" s="858"/>
      <c r="DD82" s="858"/>
      <c r="DE82" s="858"/>
      <c r="DF82" s="859"/>
      <c r="DG82" s="857"/>
      <c r="DH82" s="858"/>
      <c r="DI82" s="858"/>
      <c r="DJ82" s="858"/>
      <c r="DK82" s="859"/>
      <c r="DL82" s="857"/>
      <c r="DM82" s="858"/>
      <c r="DN82" s="858"/>
      <c r="DO82" s="858"/>
      <c r="DP82" s="859"/>
      <c r="DQ82" s="857"/>
      <c r="DR82" s="858"/>
      <c r="DS82" s="858"/>
      <c r="DT82" s="858"/>
      <c r="DU82" s="859"/>
      <c r="DV82" s="854"/>
      <c r="DW82" s="855"/>
      <c r="DX82" s="855"/>
      <c r="DY82" s="855"/>
      <c r="DZ82" s="856"/>
      <c r="EA82" s="230"/>
    </row>
    <row r="83" spans="1:131" ht="26.25" customHeight="1" x14ac:dyDescent="0.15">
      <c r="A83" s="238">
        <v>16</v>
      </c>
      <c r="B83" s="878"/>
      <c r="C83" s="879"/>
      <c r="D83" s="879"/>
      <c r="E83" s="879"/>
      <c r="F83" s="879"/>
      <c r="G83" s="879"/>
      <c r="H83" s="879"/>
      <c r="I83" s="879"/>
      <c r="J83" s="879"/>
      <c r="K83" s="879"/>
      <c r="L83" s="879"/>
      <c r="M83" s="879"/>
      <c r="N83" s="879"/>
      <c r="O83" s="879"/>
      <c r="P83" s="880"/>
      <c r="Q83" s="86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4"/>
      <c r="BT83" s="855"/>
      <c r="BU83" s="855"/>
      <c r="BV83" s="855"/>
      <c r="BW83" s="855"/>
      <c r="BX83" s="855"/>
      <c r="BY83" s="855"/>
      <c r="BZ83" s="855"/>
      <c r="CA83" s="855"/>
      <c r="CB83" s="855"/>
      <c r="CC83" s="855"/>
      <c r="CD83" s="855"/>
      <c r="CE83" s="855"/>
      <c r="CF83" s="855"/>
      <c r="CG83" s="860"/>
      <c r="CH83" s="857"/>
      <c r="CI83" s="858"/>
      <c r="CJ83" s="858"/>
      <c r="CK83" s="858"/>
      <c r="CL83" s="859"/>
      <c r="CM83" s="857"/>
      <c r="CN83" s="858"/>
      <c r="CO83" s="858"/>
      <c r="CP83" s="858"/>
      <c r="CQ83" s="859"/>
      <c r="CR83" s="857"/>
      <c r="CS83" s="858"/>
      <c r="CT83" s="858"/>
      <c r="CU83" s="858"/>
      <c r="CV83" s="859"/>
      <c r="CW83" s="857"/>
      <c r="CX83" s="858"/>
      <c r="CY83" s="858"/>
      <c r="CZ83" s="858"/>
      <c r="DA83" s="859"/>
      <c r="DB83" s="857"/>
      <c r="DC83" s="858"/>
      <c r="DD83" s="858"/>
      <c r="DE83" s="858"/>
      <c r="DF83" s="859"/>
      <c r="DG83" s="857"/>
      <c r="DH83" s="858"/>
      <c r="DI83" s="858"/>
      <c r="DJ83" s="858"/>
      <c r="DK83" s="859"/>
      <c r="DL83" s="857"/>
      <c r="DM83" s="858"/>
      <c r="DN83" s="858"/>
      <c r="DO83" s="858"/>
      <c r="DP83" s="859"/>
      <c r="DQ83" s="857"/>
      <c r="DR83" s="858"/>
      <c r="DS83" s="858"/>
      <c r="DT83" s="858"/>
      <c r="DU83" s="859"/>
      <c r="DV83" s="854"/>
      <c r="DW83" s="855"/>
      <c r="DX83" s="855"/>
      <c r="DY83" s="855"/>
      <c r="DZ83" s="856"/>
      <c r="EA83" s="230"/>
    </row>
    <row r="84" spans="1:131" ht="26.25" customHeight="1" x14ac:dyDescent="0.15">
      <c r="A84" s="238">
        <v>17</v>
      </c>
      <c r="B84" s="878"/>
      <c r="C84" s="879"/>
      <c r="D84" s="879"/>
      <c r="E84" s="879"/>
      <c r="F84" s="879"/>
      <c r="G84" s="879"/>
      <c r="H84" s="879"/>
      <c r="I84" s="879"/>
      <c r="J84" s="879"/>
      <c r="K84" s="879"/>
      <c r="L84" s="879"/>
      <c r="M84" s="879"/>
      <c r="N84" s="879"/>
      <c r="O84" s="879"/>
      <c r="P84" s="880"/>
      <c r="Q84" s="86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4"/>
      <c r="BT84" s="855"/>
      <c r="BU84" s="855"/>
      <c r="BV84" s="855"/>
      <c r="BW84" s="855"/>
      <c r="BX84" s="855"/>
      <c r="BY84" s="855"/>
      <c r="BZ84" s="855"/>
      <c r="CA84" s="855"/>
      <c r="CB84" s="855"/>
      <c r="CC84" s="855"/>
      <c r="CD84" s="855"/>
      <c r="CE84" s="855"/>
      <c r="CF84" s="855"/>
      <c r="CG84" s="860"/>
      <c r="CH84" s="857"/>
      <c r="CI84" s="858"/>
      <c r="CJ84" s="858"/>
      <c r="CK84" s="858"/>
      <c r="CL84" s="859"/>
      <c r="CM84" s="857"/>
      <c r="CN84" s="858"/>
      <c r="CO84" s="858"/>
      <c r="CP84" s="858"/>
      <c r="CQ84" s="859"/>
      <c r="CR84" s="857"/>
      <c r="CS84" s="858"/>
      <c r="CT84" s="858"/>
      <c r="CU84" s="858"/>
      <c r="CV84" s="859"/>
      <c r="CW84" s="857"/>
      <c r="CX84" s="858"/>
      <c r="CY84" s="858"/>
      <c r="CZ84" s="858"/>
      <c r="DA84" s="859"/>
      <c r="DB84" s="857"/>
      <c r="DC84" s="858"/>
      <c r="DD84" s="858"/>
      <c r="DE84" s="858"/>
      <c r="DF84" s="859"/>
      <c r="DG84" s="857"/>
      <c r="DH84" s="858"/>
      <c r="DI84" s="858"/>
      <c r="DJ84" s="858"/>
      <c r="DK84" s="859"/>
      <c r="DL84" s="857"/>
      <c r="DM84" s="858"/>
      <c r="DN84" s="858"/>
      <c r="DO84" s="858"/>
      <c r="DP84" s="859"/>
      <c r="DQ84" s="857"/>
      <c r="DR84" s="858"/>
      <c r="DS84" s="858"/>
      <c r="DT84" s="858"/>
      <c r="DU84" s="859"/>
      <c r="DV84" s="854"/>
      <c r="DW84" s="855"/>
      <c r="DX84" s="855"/>
      <c r="DY84" s="855"/>
      <c r="DZ84" s="856"/>
      <c r="EA84" s="230"/>
    </row>
    <row r="85" spans="1:131" ht="26.25" customHeight="1" x14ac:dyDescent="0.15">
      <c r="A85" s="238">
        <v>18</v>
      </c>
      <c r="B85" s="878"/>
      <c r="C85" s="879"/>
      <c r="D85" s="879"/>
      <c r="E85" s="879"/>
      <c r="F85" s="879"/>
      <c r="G85" s="879"/>
      <c r="H85" s="879"/>
      <c r="I85" s="879"/>
      <c r="J85" s="879"/>
      <c r="K85" s="879"/>
      <c r="L85" s="879"/>
      <c r="M85" s="879"/>
      <c r="N85" s="879"/>
      <c r="O85" s="879"/>
      <c r="P85" s="880"/>
      <c r="Q85" s="86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4"/>
      <c r="BT85" s="855"/>
      <c r="BU85" s="855"/>
      <c r="BV85" s="855"/>
      <c r="BW85" s="855"/>
      <c r="BX85" s="855"/>
      <c r="BY85" s="855"/>
      <c r="BZ85" s="855"/>
      <c r="CA85" s="855"/>
      <c r="CB85" s="855"/>
      <c r="CC85" s="855"/>
      <c r="CD85" s="855"/>
      <c r="CE85" s="855"/>
      <c r="CF85" s="855"/>
      <c r="CG85" s="860"/>
      <c r="CH85" s="857"/>
      <c r="CI85" s="858"/>
      <c r="CJ85" s="858"/>
      <c r="CK85" s="858"/>
      <c r="CL85" s="859"/>
      <c r="CM85" s="857"/>
      <c r="CN85" s="858"/>
      <c r="CO85" s="858"/>
      <c r="CP85" s="858"/>
      <c r="CQ85" s="859"/>
      <c r="CR85" s="857"/>
      <c r="CS85" s="858"/>
      <c r="CT85" s="858"/>
      <c r="CU85" s="858"/>
      <c r="CV85" s="859"/>
      <c r="CW85" s="857"/>
      <c r="CX85" s="858"/>
      <c r="CY85" s="858"/>
      <c r="CZ85" s="858"/>
      <c r="DA85" s="859"/>
      <c r="DB85" s="857"/>
      <c r="DC85" s="858"/>
      <c r="DD85" s="858"/>
      <c r="DE85" s="858"/>
      <c r="DF85" s="859"/>
      <c r="DG85" s="857"/>
      <c r="DH85" s="858"/>
      <c r="DI85" s="858"/>
      <c r="DJ85" s="858"/>
      <c r="DK85" s="859"/>
      <c r="DL85" s="857"/>
      <c r="DM85" s="858"/>
      <c r="DN85" s="858"/>
      <c r="DO85" s="858"/>
      <c r="DP85" s="859"/>
      <c r="DQ85" s="857"/>
      <c r="DR85" s="858"/>
      <c r="DS85" s="858"/>
      <c r="DT85" s="858"/>
      <c r="DU85" s="859"/>
      <c r="DV85" s="854"/>
      <c r="DW85" s="855"/>
      <c r="DX85" s="855"/>
      <c r="DY85" s="855"/>
      <c r="DZ85" s="856"/>
      <c r="EA85" s="230"/>
    </row>
    <row r="86" spans="1:131" ht="26.25" customHeight="1" x14ac:dyDescent="0.15">
      <c r="A86" s="238">
        <v>19</v>
      </c>
      <c r="B86" s="878"/>
      <c r="C86" s="879"/>
      <c r="D86" s="879"/>
      <c r="E86" s="879"/>
      <c r="F86" s="879"/>
      <c r="G86" s="879"/>
      <c r="H86" s="879"/>
      <c r="I86" s="879"/>
      <c r="J86" s="879"/>
      <c r="K86" s="879"/>
      <c r="L86" s="879"/>
      <c r="M86" s="879"/>
      <c r="N86" s="879"/>
      <c r="O86" s="879"/>
      <c r="P86" s="880"/>
      <c r="Q86" s="86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4"/>
      <c r="BT86" s="855"/>
      <c r="BU86" s="855"/>
      <c r="BV86" s="855"/>
      <c r="BW86" s="855"/>
      <c r="BX86" s="855"/>
      <c r="BY86" s="855"/>
      <c r="BZ86" s="855"/>
      <c r="CA86" s="855"/>
      <c r="CB86" s="855"/>
      <c r="CC86" s="855"/>
      <c r="CD86" s="855"/>
      <c r="CE86" s="855"/>
      <c r="CF86" s="855"/>
      <c r="CG86" s="860"/>
      <c r="CH86" s="857"/>
      <c r="CI86" s="858"/>
      <c r="CJ86" s="858"/>
      <c r="CK86" s="858"/>
      <c r="CL86" s="859"/>
      <c r="CM86" s="857"/>
      <c r="CN86" s="858"/>
      <c r="CO86" s="858"/>
      <c r="CP86" s="858"/>
      <c r="CQ86" s="859"/>
      <c r="CR86" s="857"/>
      <c r="CS86" s="858"/>
      <c r="CT86" s="858"/>
      <c r="CU86" s="858"/>
      <c r="CV86" s="859"/>
      <c r="CW86" s="857"/>
      <c r="CX86" s="858"/>
      <c r="CY86" s="858"/>
      <c r="CZ86" s="858"/>
      <c r="DA86" s="859"/>
      <c r="DB86" s="857"/>
      <c r="DC86" s="858"/>
      <c r="DD86" s="858"/>
      <c r="DE86" s="858"/>
      <c r="DF86" s="859"/>
      <c r="DG86" s="857"/>
      <c r="DH86" s="858"/>
      <c r="DI86" s="858"/>
      <c r="DJ86" s="858"/>
      <c r="DK86" s="859"/>
      <c r="DL86" s="857"/>
      <c r="DM86" s="858"/>
      <c r="DN86" s="858"/>
      <c r="DO86" s="858"/>
      <c r="DP86" s="859"/>
      <c r="DQ86" s="857"/>
      <c r="DR86" s="858"/>
      <c r="DS86" s="858"/>
      <c r="DT86" s="858"/>
      <c r="DU86" s="859"/>
      <c r="DV86" s="854"/>
      <c r="DW86" s="855"/>
      <c r="DX86" s="855"/>
      <c r="DY86" s="855"/>
      <c r="DZ86" s="856"/>
      <c r="EA86" s="230"/>
    </row>
    <row r="87" spans="1:131" ht="26.25" customHeight="1" x14ac:dyDescent="0.15">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54"/>
      <c r="BT87" s="855"/>
      <c r="BU87" s="855"/>
      <c r="BV87" s="855"/>
      <c r="BW87" s="855"/>
      <c r="BX87" s="855"/>
      <c r="BY87" s="855"/>
      <c r="BZ87" s="855"/>
      <c r="CA87" s="855"/>
      <c r="CB87" s="855"/>
      <c r="CC87" s="855"/>
      <c r="CD87" s="855"/>
      <c r="CE87" s="855"/>
      <c r="CF87" s="855"/>
      <c r="CG87" s="860"/>
      <c r="CH87" s="857"/>
      <c r="CI87" s="858"/>
      <c r="CJ87" s="858"/>
      <c r="CK87" s="858"/>
      <c r="CL87" s="859"/>
      <c r="CM87" s="857"/>
      <c r="CN87" s="858"/>
      <c r="CO87" s="858"/>
      <c r="CP87" s="858"/>
      <c r="CQ87" s="859"/>
      <c r="CR87" s="857"/>
      <c r="CS87" s="858"/>
      <c r="CT87" s="858"/>
      <c r="CU87" s="858"/>
      <c r="CV87" s="859"/>
      <c r="CW87" s="857"/>
      <c r="CX87" s="858"/>
      <c r="CY87" s="858"/>
      <c r="CZ87" s="858"/>
      <c r="DA87" s="859"/>
      <c r="DB87" s="857"/>
      <c r="DC87" s="858"/>
      <c r="DD87" s="858"/>
      <c r="DE87" s="858"/>
      <c r="DF87" s="859"/>
      <c r="DG87" s="857"/>
      <c r="DH87" s="858"/>
      <c r="DI87" s="858"/>
      <c r="DJ87" s="858"/>
      <c r="DK87" s="859"/>
      <c r="DL87" s="857"/>
      <c r="DM87" s="858"/>
      <c r="DN87" s="858"/>
      <c r="DO87" s="858"/>
      <c r="DP87" s="859"/>
      <c r="DQ87" s="857"/>
      <c r="DR87" s="858"/>
      <c r="DS87" s="858"/>
      <c r="DT87" s="858"/>
      <c r="DU87" s="859"/>
      <c r="DV87" s="854"/>
      <c r="DW87" s="855"/>
      <c r="DX87" s="855"/>
      <c r="DY87" s="855"/>
      <c r="DZ87" s="856"/>
      <c r="EA87" s="230"/>
    </row>
    <row r="88" spans="1:131" ht="26.25" customHeight="1" thickBot="1" x14ac:dyDescent="0.2">
      <c r="A88" s="240" t="s">
        <v>395</v>
      </c>
      <c r="B88" s="789" t="s">
        <v>427</v>
      </c>
      <c r="C88" s="790"/>
      <c r="D88" s="790"/>
      <c r="E88" s="790"/>
      <c r="F88" s="790"/>
      <c r="G88" s="790"/>
      <c r="H88" s="790"/>
      <c r="I88" s="790"/>
      <c r="J88" s="790"/>
      <c r="K88" s="790"/>
      <c r="L88" s="790"/>
      <c r="M88" s="790"/>
      <c r="N88" s="790"/>
      <c r="O88" s="790"/>
      <c r="P88" s="791"/>
      <c r="Q88" s="847"/>
      <c r="R88" s="848"/>
      <c r="S88" s="848"/>
      <c r="T88" s="848"/>
      <c r="U88" s="848"/>
      <c r="V88" s="848"/>
      <c r="W88" s="848"/>
      <c r="X88" s="848"/>
      <c r="Y88" s="848"/>
      <c r="Z88" s="848"/>
      <c r="AA88" s="848"/>
      <c r="AB88" s="848"/>
      <c r="AC88" s="848"/>
      <c r="AD88" s="848"/>
      <c r="AE88" s="848"/>
      <c r="AF88" s="840"/>
      <c r="AG88" s="840"/>
      <c r="AH88" s="840"/>
      <c r="AI88" s="840"/>
      <c r="AJ88" s="840"/>
      <c r="AK88" s="848"/>
      <c r="AL88" s="848"/>
      <c r="AM88" s="848"/>
      <c r="AN88" s="848"/>
      <c r="AO88" s="848"/>
      <c r="AP88" s="840"/>
      <c r="AQ88" s="840"/>
      <c r="AR88" s="840"/>
      <c r="AS88" s="840"/>
      <c r="AT88" s="840"/>
      <c r="AU88" s="840"/>
      <c r="AV88" s="840"/>
      <c r="AW88" s="840"/>
      <c r="AX88" s="840"/>
      <c r="AY88" s="840"/>
      <c r="AZ88" s="842"/>
      <c r="BA88" s="842"/>
      <c r="BB88" s="842"/>
      <c r="BC88" s="842"/>
      <c r="BD88" s="843"/>
      <c r="BE88" s="241"/>
      <c r="BF88" s="241"/>
      <c r="BG88" s="241"/>
      <c r="BH88" s="241"/>
      <c r="BI88" s="241"/>
      <c r="BJ88" s="241"/>
      <c r="BK88" s="241"/>
      <c r="BL88" s="241"/>
      <c r="BM88" s="241"/>
      <c r="BN88" s="241"/>
      <c r="BO88" s="241"/>
      <c r="BP88" s="241"/>
      <c r="BQ88" s="238">
        <v>82</v>
      </c>
      <c r="BR88" s="243"/>
      <c r="BS88" s="854"/>
      <c r="BT88" s="855"/>
      <c r="BU88" s="855"/>
      <c r="BV88" s="855"/>
      <c r="BW88" s="855"/>
      <c r="BX88" s="855"/>
      <c r="BY88" s="855"/>
      <c r="BZ88" s="855"/>
      <c r="CA88" s="855"/>
      <c r="CB88" s="855"/>
      <c r="CC88" s="855"/>
      <c r="CD88" s="855"/>
      <c r="CE88" s="855"/>
      <c r="CF88" s="855"/>
      <c r="CG88" s="860"/>
      <c r="CH88" s="857"/>
      <c r="CI88" s="858"/>
      <c r="CJ88" s="858"/>
      <c r="CK88" s="858"/>
      <c r="CL88" s="859"/>
      <c r="CM88" s="857"/>
      <c r="CN88" s="858"/>
      <c r="CO88" s="858"/>
      <c r="CP88" s="858"/>
      <c r="CQ88" s="859"/>
      <c r="CR88" s="857"/>
      <c r="CS88" s="858"/>
      <c r="CT88" s="858"/>
      <c r="CU88" s="858"/>
      <c r="CV88" s="859"/>
      <c r="CW88" s="857"/>
      <c r="CX88" s="858"/>
      <c r="CY88" s="858"/>
      <c r="CZ88" s="858"/>
      <c r="DA88" s="859"/>
      <c r="DB88" s="857"/>
      <c r="DC88" s="858"/>
      <c r="DD88" s="858"/>
      <c r="DE88" s="858"/>
      <c r="DF88" s="859"/>
      <c r="DG88" s="857"/>
      <c r="DH88" s="858"/>
      <c r="DI88" s="858"/>
      <c r="DJ88" s="858"/>
      <c r="DK88" s="859"/>
      <c r="DL88" s="857"/>
      <c r="DM88" s="858"/>
      <c r="DN88" s="858"/>
      <c r="DO88" s="858"/>
      <c r="DP88" s="859"/>
      <c r="DQ88" s="857"/>
      <c r="DR88" s="858"/>
      <c r="DS88" s="858"/>
      <c r="DT88" s="858"/>
      <c r="DU88" s="859"/>
      <c r="DV88" s="854"/>
      <c r="DW88" s="855"/>
      <c r="DX88" s="855"/>
      <c r="DY88" s="855"/>
      <c r="DZ88" s="856"/>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4"/>
      <c r="BT89" s="855"/>
      <c r="BU89" s="855"/>
      <c r="BV89" s="855"/>
      <c r="BW89" s="855"/>
      <c r="BX89" s="855"/>
      <c r="BY89" s="855"/>
      <c r="BZ89" s="855"/>
      <c r="CA89" s="855"/>
      <c r="CB89" s="855"/>
      <c r="CC89" s="855"/>
      <c r="CD89" s="855"/>
      <c r="CE89" s="855"/>
      <c r="CF89" s="855"/>
      <c r="CG89" s="860"/>
      <c r="CH89" s="857"/>
      <c r="CI89" s="858"/>
      <c r="CJ89" s="858"/>
      <c r="CK89" s="858"/>
      <c r="CL89" s="859"/>
      <c r="CM89" s="857"/>
      <c r="CN89" s="858"/>
      <c r="CO89" s="858"/>
      <c r="CP89" s="858"/>
      <c r="CQ89" s="859"/>
      <c r="CR89" s="857"/>
      <c r="CS89" s="858"/>
      <c r="CT89" s="858"/>
      <c r="CU89" s="858"/>
      <c r="CV89" s="859"/>
      <c r="CW89" s="857"/>
      <c r="CX89" s="858"/>
      <c r="CY89" s="858"/>
      <c r="CZ89" s="858"/>
      <c r="DA89" s="859"/>
      <c r="DB89" s="857"/>
      <c r="DC89" s="858"/>
      <c r="DD89" s="858"/>
      <c r="DE89" s="858"/>
      <c r="DF89" s="859"/>
      <c r="DG89" s="857"/>
      <c r="DH89" s="858"/>
      <c r="DI89" s="858"/>
      <c r="DJ89" s="858"/>
      <c r="DK89" s="859"/>
      <c r="DL89" s="857"/>
      <c r="DM89" s="858"/>
      <c r="DN89" s="858"/>
      <c r="DO89" s="858"/>
      <c r="DP89" s="859"/>
      <c r="DQ89" s="857"/>
      <c r="DR89" s="858"/>
      <c r="DS89" s="858"/>
      <c r="DT89" s="858"/>
      <c r="DU89" s="859"/>
      <c r="DV89" s="854"/>
      <c r="DW89" s="855"/>
      <c r="DX89" s="855"/>
      <c r="DY89" s="855"/>
      <c r="DZ89" s="856"/>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4"/>
      <c r="BT90" s="855"/>
      <c r="BU90" s="855"/>
      <c r="BV90" s="855"/>
      <c r="BW90" s="855"/>
      <c r="BX90" s="855"/>
      <c r="BY90" s="855"/>
      <c r="BZ90" s="855"/>
      <c r="CA90" s="855"/>
      <c r="CB90" s="855"/>
      <c r="CC90" s="855"/>
      <c r="CD90" s="855"/>
      <c r="CE90" s="855"/>
      <c r="CF90" s="855"/>
      <c r="CG90" s="860"/>
      <c r="CH90" s="857"/>
      <c r="CI90" s="858"/>
      <c r="CJ90" s="858"/>
      <c r="CK90" s="858"/>
      <c r="CL90" s="859"/>
      <c r="CM90" s="857"/>
      <c r="CN90" s="858"/>
      <c r="CO90" s="858"/>
      <c r="CP90" s="858"/>
      <c r="CQ90" s="859"/>
      <c r="CR90" s="857"/>
      <c r="CS90" s="858"/>
      <c r="CT90" s="858"/>
      <c r="CU90" s="858"/>
      <c r="CV90" s="859"/>
      <c r="CW90" s="857"/>
      <c r="CX90" s="858"/>
      <c r="CY90" s="858"/>
      <c r="CZ90" s="858"/>
      <c r="DA90" s="859"/>
      <c r="DB90" s="857"/>
      <c r="DC90" s="858"/>
      <c r="DD90" s="858"/>
      <c r="DE90" s="858"/>
      <c r="DF90" s="859"/>
      <c r="DG90" s="857"/>
      <c r="DH90" s="858"/>
      <c r="DI90" s="858"/>
      <c r="DJ90" s="858"/>
      <c r="DK90" s="859"/>
      <c r="DL90" s="857"/>
      <c r="DM90" s="858"/>
      <c r="DN90" s="858"/>
      <c r="DO90" s="858"/>
      <c r="DP90" s="859"/>
      <c r="DQ90" s="857"/>
      <c r="DR90" s="858"/>
      <c r="DS90" s="858"/>
      <c r="DT90" s="858"/>
      <c r="DU90" s="859"/>
      <c r="DV90" s="854"/>
      <c r="DW90" s="855"/>
      <c r="DX90" s="855"/>
      <c r="DY90" s="855"/>
      <c r="DZ90" s="856"/>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4"/>
      <c r="BT91" s="855"/>
      <c r="BU91" s="855"/>
      <c r="BV91" s="855"/>
      <c r="BW91" s="855"/>
      <c r="BX91" s="855"/>
      <c r="BY91" s="855"/>
      <c r="BZ91" s="855"/>
      <c r="CA91" s="855"/>
      <c r="CB91" s="855"/>
      <c r="CC91" s="855"/>
      <c r="CD91" s="855"/>
      <c r="CE91" s="855"/>
      <c r="CF91" s="855"/>
      <c r="CG91" s="860"/>
      <c r="CH91" s="857"/>
      <c r="CI91" s="858"/>
      <c r="CJ91" s="858"/>
      <c r="CK91" s="858"/>
      <c r="CL91" s="859"/>
      <c r="CM91" s="857"/>
      <c r="CN91" s="858"/>
      <c r="CO91" s="858"/>
      <c r="CP91" s="858"/>
      <c r="CQ91" s="859"/>
      <c r="CR91" s="857"/>
      <c r="CS91" s="858"/>
      <c r="CT91" s="858"/>
      <c r="CU91" s="858"/>
      <c r="CV91" s="859"/>
      <c r="CW91" s="857"/>
      <c r="CX91" s="858"/>
      <c r="CY91" s="858"/>
      <c r="CZ91" s="858"/>
      <c r="DA91" s="859"/>
      <c r="DB91" s="857"/>
      <c r="DC91" s="858"/>
      <c r="DD91" s="858"/>
      <c r="DE91" s="858"/>
      <c r="DF91" s="859"/>
      <c r="DG91" s="857"/>
      <c r="DH91" s="858"/>
      <c r="DI91" s="858"/>
      <c r="DJ91" s="858"/>
      <c r="DK91" s="859"/>
      <c r="DL91" s="857"/>
      <c r="DM91" s="858"/>
      <c r="DN91" s="858"/>
      <c r="DO91" s="858"/>
      <c r="DP91" s="859"/>
      <c r="DQ91" s="857"/>
      <c r="DR91" s="858"/>
      <c r="DS91" s="858"/>
      <c r="DT91" s="858"/>
      <c r="DU91" s="859"/>
      <c r="DV91" s="854"/>
      <c r="DW91" s="855"/>
      <c r="DX91" s="855"/>
      <c r="DY91" s="855"/>
      <c r="DZ91" s="856"/>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4"/>
      <c r="BT92" s="855"/>
      <c r="BU92" s="855"/>
      <c r="BV92" s="855"/>
      <c r="BW92" s="855"/>
      <c r="BX92" s="855"/>
      <c r="BY92" s="855"/>
      <c r="BZ92" s="855"/>
      <c r="CA92" s="855"/>
      <c r="CB92" s="855"/>
      <c r="CC92" s="855"/>
      <c r="CD92" s="855"/>
      <c r="CE92" s="855"/>
      <c r="CF92" s="855"/>
      <c r="CG92" s="860"/>
      <c r="CH92" s="857"/>
      <c r="CI92" s="858"/>
      <c r="CJ92" s="858"/>
      <c r="CK92" s="858"/>
      <c r="CL92" s="859"/>
      <c r="CM92" s="857"/>
      <c r="CN92" s="858"/>
      <c r="CO92" s="858"/>
      <c r="CP92" s="858"/>
      <c r="CQ92" s="859"/>
      <c r="CR92" s="857"/>
      <c r="CS92" s="858"/>
      <c r="CT92" s="858"/>
      <c r="CU92" s="858"/>
      <c r="CV92" s="859"/>
      <c r="CW92" s="857"/>
      <c r="CX92" s="858"/>
      <c r="CY92" s="858"/>
      <c r="CZ92" s="858"/>
      <c r="DA92" s="859"/>
      <c r="DB92" s="857"/>
      <c r="DC92" s="858"/>
      <c r="DD92" s="858"/>
      <c r="DE92" s="858"/>
      <c r="DF92" s="859"/>
      <c r="DG92" s="857"/>
      <c r="DH92" s="858"/>
      <c r="DI92" s="858"/>
      <c r="DJ92" s="858"/>
      <c r="DK92" s="859"/>
      <c r="DL92" s="857"/>
      <c r="DM92" s="858"/>
      <c r="DN92" s="858"/>
      <c r="DO92" s="858"/>
      <c r="DP92" s="859"/>
      <c r="DQ92" s="857"/>
      <c r="DR92" s="858"/>
      <c r="DS92" s="858"/>
      <c r="DT92" s="858"/>
      <c r="DU92" s="859"/>
      <c r="DV92" s="854"/>
      <c r="DW92" s="855"/>
      <c r="DX92" s="855"/>
      <c r="DY92" s="855"/>
      <c r="DZ92" s="856"/>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4"/>
      <c r="BT93" s="855"/>
      <c r="BU93" s="855"/>
      <c r="BV93" s="855"/>
      <c r="BW93" s="855"/>
      <c r="BX93" s="855"/>
      <c r="BY93" s="855"/>
      <c r="BZ93" s="855"/>
      <c r="CA93" s="855"/>
      <c r="CB93" s="855"/>
      <c r="CC93" s="855"/>
      <c r="CD93" s="855"/>
      <c r="CE93" s="855"/>
      <c r="CF93" s="855"/>
      <c r="CG93" s="860"/>
      <c r="CH93" s="857"/>
      <c r="CI93" s="858"/>
      <c r="CJ93" s="858"/>
      <c r="CK93" s="858"/>
      <c r="CL93" s="859"/>
      <c r="CM93" s="857"/>
      <c r="CN93" s="858"/>
      <c r="CO93" s="858"/>
      <c r="CP93" s="858"/>
      <c r="CQ93" s="859"/>
      <c r="CR93" s="857"/>
      <c r="CS93" s="858"/>
      <c r="CT93" s="858"/>
      <c r="CU93" s="858"/>
      <c r="CV93" s="859"/>
      <c r="CW93" s="857"/>
      <c r="CX93" s="858"/>
      <c r="CY93" s="858"/>
      <c r="CZ93" s="858"/>
      <c r="DA93" s="859"/>
      <c r="DB93" s="857"/>
      <c r="DC93" s="858"/>
      <c r="DD93" s="858"/>
      <c r="DE93" s="858"/>
      <c r="DF93" s="859"/>
      <c r="DG93" s="857"/>
      <c r="DH93" s="858"/>
      <c r="DI93" s="858"/>
      <c r="DJ93" s="858"/>
      <c r="DK93" s="859"/>
      <c r="DL93" s="857"/>
      <c r="DM93" s="858"/>
      <c r="DN93" s="858"/>
      <c r="DO93" s="858"/>
      <c r="DP93" s="859"/>
      <c r="DQ93" s="857"/>
      <c r="DR93" s="858"/>
      <c r="DS93" s="858"/>
      <c r="DT93" s="858"/>
      <c r="DU93" s="859"/>
      <c r="DV93" s="854"/>
      <c r="DW93" s="855"/>
      <c r="DX93" s="855"/>
      <c r="DY93" s="855"/>
      <c r="DZ93" s="856"/>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4"/>
      <c r="BT94" s="855"/>
      <c r="BU94" s="855"/>
      <c r="BV94" s="855"/>
      <c r="BW94" s="855"/>
      <c r="BX94" s="855"/>
      <c r="BY94" s="855"/>
      <c r="BZ94" s="855"/>
      <c r="CA94" s="855"/>
      <c r="CB94" s="855"/>
      <c r="CC94" s="855"/>
      <c r="CD94" s="855"/>
      <c r="CE94" s="855"/>
      <c r="CF94" s="855"/>
      <c r="CG94" s="860"/>
      <c r="CH94" s="857"/>
      <c r="CI94" s="858"/>
      <c r="CJ94" s="858"/>
      <c r="CK94" s="858"/>
      <c r="CL94" s="859"/>
      <c r="CM94" s="857"/>
      <c r="CN94" s="858"/>
      <c r="CO94" s="858"/>
      <c r="CP94" s="858"/>
      <c r="CQ94" s="859"/>
      <c r="CR94" s="857"/>
      <c r="CS94" s="858"/>
      <c r="CT94" s="858"/>
      <c r="CU94" s="858"/>
      <c r="CV94" s="859"/>
      <c r="CW94" s="857"/>
      <c r="CX94" s="858"/>
      <c r="CY94" s="858"/>
      <c r="CZ94" s="858"/>
      <c r="DA94" s="859"/>
      <c r="DB94" s="857"/>
      <c r="DC94" s="858"/>
      <c r="DD94" s="858"/>
      <c r="DE94" s="858"/>
      <c r="DF94" s="859"/>
      <c r="DG94" s="857"/>
      <c r="DH94" s="858"/>
      <c r="DI94" s="858"/>
      <c r="DJ94" s="858"/>
      <c r="DK94" s="859"/>
      <c r="DL94" s="857"/>
      <c r="DM94" s="858"/>
      <c r="DN94" s="858"/>
      <c r="DO94" s="858"/>
      <c r="DP94" s="859"/>
      <c r="DQ94" s="857"/>
      <c r="DR94" s="858"/>
      <c r="DS94" s="858"/>
      <c r="DT94" s="858"/>
      <c r="DU94" s="859"/>
      <c r="DV94" s="854"/>
      <c r="DW94" s="855"/>
      <c r="DX94" s="855"/>
      <c r="DY94" s="855"/>
      <c r="DZ94" s="856"/>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4"/>
      <c r="BT95" s="855"/>
      <c r="BU95" s="855"/>
      <c r="BV95" s="855"/>
      <c r="BW95" s="855"/>
      <c r="BX95" s="855"/>
      <c r="BY95" s="855"/>
      <c r="BZ95" s="855"/>
      <c r="CA95" s="855"/>
      <c r="CB95" s="855"/>
      <c r="CC95" s="855"/>
      <c r="CD95" s="855"/>
      <c r="CE95" s="855"/>
      <c r="CF95" s="855"/>
      <c r="CG95" s="860"/>
      <c r="CH95" s="857"/>
      <c r="CI95" s="858"/>
      <c r="CJ95" s="858"/>
      <c r="CK95" s="858"/>
      <c r="CL95" s="859"/>
      <c r="CM95" s="857"/>
      <c r="CN95" s="858"/>
      <c r="CO95" s="858"/>
      <c r="CP95" s="858"/>
      <c r="CQ95" s="859"/>
      <c r="CR95" s="857"/>
      <c r="CS95" s="858"/>
      <c r="CT95" s="858"/>
      <c r="CU95" s="858"/>
      <c r="CV95" s="859"/>
      <c r="CW95" s="857"/>
      <c r="CX95" s="858"/>
      <c r="CY95" s="858"/>
      <c r="CZ95" s="858"/>
      <c r="DA95" s="859"/>
      <c r="DB95" s="857"/>
      <c r="DC95" s="858"/>
      <c r="DD95" s="858"/>
      <c r="DE95" s="858"/>
      <c r="DF95" s="859"/>
      <c r="DG95" s="857"/>
      <c r="DH95" s="858"/>
      <c r="DI95" s="858"/>
      <c r="DJ95" s="858"/>
      <c r="DK95" s="859"/>
      <c r="DL95" s="857"/>
      <c r="DM95" s="858"/>
      <c r="DN95" s="858"/>
      <c r="DO95" s="858"/>
      <c r="DP95" s="859"/>
      <c r="DQ95" s="857"/>
      <c r="DR95" s="858"/>
      <c r="DS95" s="858"/>
      <c r="DT95" s="858"/>
      <c r="DU95" s="859"/>
      <c r="DV95" s="854"/>
      <c r="DW95" s="855"/>
      <c r="DX95" s="855"/>
      <c r="DY95" s="855"/>
      <c r="DZ95" s="856"/>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4"/>
      <c r="BT96" s="855"/>
      <c r="BU96" s="855"/>
      <c r="BV96" s="855"/>
      <c r="BW96" s="855"/>
      <c r="BX96" s="855"/>
      <c r="BY96" s="855"/>
      <c r="BZ96" s="855"/>
      <c r="CA96" s="855"/>
      <c r="CB96" s="855"/>
      <c r="CC96" s="855"/>
      <c r="CD96" s="855"/>
      <c r="CE96" s="855"/>
      <c r="CF96" s="855"/>
      <c r="CG96" s="860"/>
      <c r="CH96" s="857"/>
      <c r="CI96" s="858"/>
      <c r="CJ96" s="858"/>
      <c r="CK96" s="858"/>
      <c r="CL96" s="859"/>
      <c r="CM96" s="857"/>
      <c r="CN96" s="858"/>
      <c r="CO96" s="858"/>
      <c r="CP96" s="858"/>
      <c r="CQ96" s="859"/>
      <c r="CR96" s="857"/>
      <c r="CS96" s="858"/>
      <c r="CT96" s="858"/>
      <c r="CU96" s="858"/>
      <c r="CV96" s="859"/>
      <c r="CW96" s="857"/>
      <c r="CX96" s="858"/>
      <c r="CY96" s="858"/>
      <c r="CZ96" s="858"/>
      <c r="DA96" s="859"/>
      <c r="DB96" s="857"/>
      <c r="DC96" s="858"/>
      <c r="DD96" s="858"/>
      <c r="DE96" s="858"/>
      <c r="DF96" s="859"/>
      <c r="DG96" s="857"/>
      <c r="DH96" s="858"/>
      <c r="DI96" s="858"/>
      <c r="DJ96" s="858"/>
      <c r="DK96" s="859"/>
      <c r="DL96" s="857"/>
      <c r="DM96" s="858"/>
      <c r="DN96" s="858"/>
      <c r="DO96" s="858"/>
      <c r="DP96" s="859"/>
      <c r="DQ96" s="857"/>
      <c r="DR96" s="858"/>
      <c r="DS96" s="858"/>
      <c r="DT96" s="858"/>
      <c r="DU96" s="859"/>
      <c r="DV96" s="854"/>
      <c r="DW96" s="855"/>
      <c r="DX96" s="855"/>
      <c r="DY96" s="855"/>
      <c r="DZ96" s="856"/>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4"/>
      <c r="BT97" s="855"/>
      <c r="BU97" s="855"/>
      <c r="BV97" s="855"/>
      <c r="BW97" s="855"/>
      <c r="BX97" s="855"/>
      <c r="BY97" s="855"/>
      <c r="BZ97" s="855"/>
      <c r="CA97" s="855"/>
      <c r="CB97" s="855"/>
      <c r="CC97" s="855"/>
      <c r="CD97" s="855"/>
      <c r="CE97" s="855"/>
      <c r="CF97" s="855"/>
      <c r="CG97" s="860"/>
      <c r="CH97" s="857"/>
      <c r="CI97" s="858"/>
      <c r="CJ97" s="858"/>
      <c r="CK97" s="858"/>
      <c r="CL97" s="859"/>
      <c r="CM97" s="857"/>
      <c r="CN97" s="858"/>
      <c r="CO97" s="858"/>
      <c r="CP97" s="858"/>
      <c r="CQ97" s="859"/>
      <c r="CR97" s="857"/>
      <c r="CS97" s="858"/>
      <c r="CT97" s="858"/>
      <c r="CU97" s="858"/>
      <c r="CV97" s="859"/>
      <c r="CW97" s="857"/>
      <c r="CX97" s="858"/>
      <c r="CY97" s="858"/>
      <c r="CZ97" s="858"/>
      <c r="DA97" s="859"/>
      <c r="DB97" s="857"/>
      <c r="DC97" s="858"/>
      <c r="DD97" s="858"/>
      <c r="DE97" s="858"/>
      <c r="DF97" s="859"/>
      <c r="DG97" s="857"/>
      <c r="DH97" s="858"/>
      <c r="DI97" s="858"/>
      <c r="DJ97" s="858"/>
      <c r="DK97" s="859"/>
      <c r="DL97" s="857"/>
      <c r="DM97" s="858"/>
      <c r="DN97" s="858"/>
      <c r="DO97" s="858"/>
      <c r="DP97" s="859"/>
      <c r="DQ97" s="857"/>
      <c r="DR97" s="858"/>
      <c r="DS97" s="858"/>
      <c r="DT97" s="858"/>
      <c r="DU97" s="859"/>
      <c r="DV97" s="854"/>
      <c r="DW97" s="855"/>
      <c r="DX97" s="855"/>
      <c r="DY97" s="855"/>
      <c r="DZ97" s="856"/>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4"/>
      <c r="BT98" s="855"/>
      <c r="BU98" s="855"/>
      <c r="BV98" s="855"/>
      <c r="BW98" s="855"/>
      <c r="BX98" s="855"/>
      <c r="BY98" s="855"/>
      <c r="BZ98" s="855"/>
      <c r="CA98" s="855"/>
      <c r="CB98" s="855"/>
      <c r="CC98" s="855"/>
      <c r="CD98" s="855"/>
      <c r="CE98" s="855"/>
      <c r="CF98" s="855"/>
      <c r="CG98" s="860"/>
      <c r="CH98" s="857"/>
      <c r="CI98" s="858"/>
      <c r="CJ98" s="858"/>
      <c r="CK98" s="858"/>
      <c r="CL98" s="859"/>
      <c r="CM98" s="857"/>
      <c r="CN98" s="858"/>
      <c r="CO98" s="858"/>
      <c r="CP98" s="858"/>
      <c r="CQ98" s="859"/>
      <c r="CR98" s="857"/>
      <c r="CS98" s="858"/>
      <c r="CT98" s="858"/>
      <c r="CU98" s="858"/>
      <c r="CV98" s="859"/>
      <c r="CW98" s="857"/>
      <c r="CX98" s="858"/>
      <c r="CY98" s="858"/>
      <c r="CZ98" s="858"/>
      <c r="DA98" s="859"/>
      <c r="DB98" s="857"/>
      <c r="DC98" s="858"/>
      <c r="DD98" s="858"/>
      <c r="DE98" s="858"/>
      <c r="DF98" s="859"/>
      <c r="DG98" s="857"/>
      <c r="DH98" s="858"/>
      <c r="DI98" s="858"/>
      <c r="DJ98" s="858"/>
      <c r="DK98" s="859"/>
      <c r="DL98" s="857"/>
      <c r="DM98" s="858"/>
      <c r="DN98" s="858"/>
      <c r="DO98" s="858"/>
      <c r="DP98" s="859"/>
      <c r="DQ98" s="857"/>
      <c r="DR98" s="858"/>
      <c r="DS98" s="858"/>
      <c r="DT98" s="858"/>
      <c r="DU98" s="859"/>
      <c r="DV98" s="854"/>
      <c r="DW98" s="855"/>
      <c r="DX98" s="855"/>
      <c r="DY98" s="855"/>
      <c r="DZ98" s="856"/>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4"/>
      <c r="BT99" s="855"/>
      <c r="BU99" s="855"/>
      <c r="BV99" s="855"/>
      <c r="BW99" s="855"/>
      <c r="BX99" s="855"/>
      <c r="BY99" s="855"/>
      <c r="BZ99" s="855"/>
      <c r="CA99" s="855"/>
      <c r="CB99" s="855"/>
      <c r="CC99" s="855"/>
      <c r="CD99" s="855"/>
      <c r="CE99" s="855"/>
      <c r="CF99" s="855"/>
      <c r="CG99" s="860"/>
      <c r="CH99" s="857"/>
      <c r="CI99" s="858"/>
      <c r="CJ99" s="858"/>
      <c r="CK99" s="858"/>
      <c r="CL99" s="859"/>
      <c r="CM99" s="857"/>
      <c r="CN99" s="858"/>
      <c r="CO99" s="858"/>
      <c r="CP99" s="858"/>
      <c r="CQ99" s="859"/>
      <c r="CR99" s="857"/>
      <c r="CS99" s="858"/>
      <c r="CT99" s="858"/>
      <c r="CU99" s="858"/>
      <c r="CV99" s="859"/>
      <c r="CW99" s="857"/>
      <c r="CX99" s="858"/>
      <c r="CY99" s="858"/>
      <c r="CZ99" s="858"/>
      <c r="DA99" s="859"/>
      <c r="DB99" s="857"/>
      <c r="DC99" s="858"/>
      <c r="DD99" s="858"/>
      <c r="DE99" s="858"/>
      <c r="DF99" s="859"/>
      <c r="DG99" s="857"/>
      <c r="DH99" s="858"/>
      <c r="DI99" s="858"/>
      <c r="DJ99" s="858"/>
      <c r="DK99" s="859"/>
      <c r="DL99" s="857"/>
      <c r="DM99" s="858"/>
      <c r="DN99" s="858"/>
      <c r="DO99" s="858"/>
      <c r="DP99" s="859"/>
      <c r="DQ99" s="857"/>
      <c r="DR99" s="858"/>
      <c r="DS99" s="858"/>
      <c r="DT99" s="858"/>
      <c r="DU99" s="859"/>
      <c r="DV99" s="854"/>
      <c r="DW99" s="855"/>
      <c r="DX99" s="855"/>
      <c r="DY99" s="855"/>
      <c r="DZ99" s="856"/>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4"/>
      <c r="BT100" s="855"/>
      <c r="BU100" s="855"/>
      <c r="BV100" s="855"/>
      <c r="BW100" s="855"/>
      <c r="BX100" s="855"/>
      <c r="BY100" s="855"/>
      <c r="BZ100" s="855"/>
      <c r="CA100" s="855"/>
      <c r="CB100" s="855"/>
      <c r="CC100" s="855"/>
      <c r="CD100" s="855"/>
      <c r="CE100" s="855"/>
      <c r="CF100" s="855"/>
      <c r="CG100" s="860"/>
      <c r="CH100" s="857"/>
      <c r="CI100" s="858"/>
      <c r="CJ100" s="858"/>
      <c r="CK100" s="858"/>
      <c r="CL100" s="859"/>
      <c r="CM100" s="857"/>
      <c r="CN100" s="858"/>
      <c r="CO100" s="858"/>
      <c r="CP100" s="858"/>
      <c r="CQ100" s="859"/>
      <c r="CR100" s="857"/>
      <c r="CS100" s="858"/>
      <c r="CT100" s="858"/>
      <c r="CU100" s="858"/>
      <c r="CV100" s="859"/>
      <c r="CW100" s="857"/>
      <c r="CX100" s="858"/>
      <c r="CY100" s="858"/>
      <c r="CZ100" s="858"/>
      <c r="DA100" s="859"/>
      <c r="DB100" s="857"/>
      <c r="DC100" s="858"/>
      <c r="DD100" s="858"/>
      <c r="DE100" s="858"/>
      <c r="DF100" s="859"/>
      <c r="DG100" s="857"/>
      <c r="DH100" s="858"/>
      <c r="DI100" s="858"/>
      <c r="DJ100" s="858"/>
      <c r="DK100" s="859"/>
      <c r="DL100" s="857"/>
      <c r="DM100" s="858"/>
      <c r="DN100" s="858"/>
      <c r="DO100" s="858"/>
      <c r="DP100" s="859"/>
      <c r="DQ100" s="857"/>
      <c r="DR100" s="858"/>
      <c r="DS100" s="858"/>
      <c r="DT100" s="858"/>
      <c r="DU100" s="859"/>
      <c r="DV100" s="854"/>
      <c r="DW100" s="855"/>
      <c r="DX100" s="855"/>
      <c r="DY100" s="855"/>
      <c r="DZ100" s="856"/>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4"/>
      <c r="BT101" s="855"/>
      <c r="BU101" s="855"/>
      <c r="BV101" s="855"/>
      <c r="BW101" s="855"/>
      <c r="BX101" s="855"/>
      <c r="BY101" s="855"/>
      <c r="BZ101" s="855"/>
      <c r="CA101" s="855"/>
      <c r="CB101" s="855"/>
      <c r="CC101" s="855"/>
      <c r="CD101" s="855"/>
      <c r="CE101" s="855"/>
      <c r="CF101" s="855"/>
      <c r="CG101" s="860"/>
      <c r="CH101" s="857"/>
      <c r="CI101" s="858"/>
      <c r="CJ101" s="858"/>
      <c r="CK101" s="858"/>
      <c r="CL101" s="859"/>
      <c r="CM101" s="857"/>
      <c r="CN101" s="858"/>
      <c r="CO101" s="858"/>
      <c r="CP101" s="858"/>
      <c r="CQ101" s="859"/>
      <c r="CR101" s="857"/>
      <c r="CS101" s="858"/>
      <c r="CT101" s="858"/>
      <c r="CU101" s="858"/>
      <c r="CV101" s="859"/>
      <c r="CW101" s="857"/>
      <c r="CX101" s="858"/>
      <c r="CY101" s="858"/>
      <c r="CZ101" s="858"/>
      <c r="DA101" s="859"/>
      <c r="DB101" s="857"/>
      <c r="DC101" s="858"/>
      <c r="DD101" s="858"/>
      <c r="DE101" s="858"/>
      <c r="DF101" s="859"/>
      <c r="DG101" s="857"/>
      <c r="DH101" s="858"/>
      <c r="DI101" s="858"/>
      <c r="DJ101" s="858"/>
      <c r="DK101" s="859"/>
      <c r="DL101" s="857"/>
      <c r="DM101" s="858"/>
      <c r="DN101" s="858"/>
      <c r="DO101" s="858"/>
      <c r="DP101" s="859"/>
      <c r="DQ101" s="857"/>
      <c r="DR101" s="858"/>
      <c r="DS101" s="858"/>
      <c r="DT101" s="858"/>
      <c r="DU101" s="859"/>
      <c r="DV101" s="854"/>
      <c r="DW101" s="855"/>
      <c r="DX101" s="855"/>
      <c r="DY101" s="855"/>
      <c r="DZ101" s="856"/>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428</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c r="CS102" s="845"/>
      <c r="CT102" s="845"/>
      <c r="CU102" s="845"/>
      <c r="CV102" s="892"/>
      <c r="CW102" s="891"/>
      <c r="CX102" s="845"/>
      <c r="CY102" s="845"/>
      <c r="CZ102" s="845"/>
      <c r="DA102" s="892"/>
      <c r="DB102" s="891"/>
      <c r="DC102" s="845"/>
      <c r="DD102" s="845"/>
      <c r="DE102" s="845"/>
      <c r="DF102" s="892"/>
      <c r="DG102" s="891"/>
      <c r="DH102" s="845"/>
      <c r="DI102" s="845"/>
      <c r="DJ102" s="845"/>
      <c r="DK102" s="892"/>
      <c r="DL102" s="891"/>
      <c r="DM102" s="845"/>
      <c r="DN102" s="845"/>
      <c r="DO102" s="845"/>
      <c r="DP102" s="892"/>
      <c r="DQ102" s="891"/>
      <c r="DR102" s="845"/>
      <c r="DS102" s="845"/>
      <c r="DT102" s="845"/>
      <c r="DU102" s="892"/>
      <c r="DV102" s="789"/>
      <c r="DW102" s="790"/>
      <c r="DX102" s="790"/>
      <c r="DY102" s="790"/>
      <c r="DZ102" s="915"/>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429</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430</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8" t="s">
        <v>433</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434</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15">
      <c r="A109" s="913" t="s">
        <v>435</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436</v>
      </c>
      <c r="AB109" s="894"/>
      <c r="AC109" s="894"/>
      <c r="AD109" s="894"/>
      <c r="AE109" s="895"/>
      <c r="AF109" s="893" t="s">
        <v>437</v>
      </c>
      <c r="AG109" s="894"/>
      <c r="AH109" s="894"/>
      <c r="AI109" s="894"/>
      <c r="AJ109" s="895"/>
      <c r="AK109" s="893" t="s">
        <v>313</v>
      </c>
      <c r="AL109" s="894"/>
      <c r="AM109" s="894"/>
      <c r="AN109" s="894"/>
      <c r="AO109" s="895"/>
      <c r="AP109" s="893" t="s">
        <v>438</v>
      </c>
      <c r="AQ109" s="894"/>
      <c r="AR109" s="894"/>
      <c r="AS109" s="894"/>
      <c r="AT109" s="896"/>
      <c r="AU109" s="913" t="s">
        <v>435</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436</v>
      </c>
      <c r="BR109" s="894"/>
      <c r="BS109" s="894"/>
      <c r="BT109" s="894"/>
      <c r="BU109" s="895"/>
      <c r="BV109" s="893" t="s">
        <v>437</v>
      </c>
      <c r="BW109" s="894"/>
      <c r="BX109" s="894"/>
      <c r="BY109" s="894"/>
      <c r="BZ109" s="895"/>
      <c r="CA109" s="893" t="s">
        <v>313</v>
      </c>
      <c r="CB109" s="894"/>
      <c r="CC109" s="894"/>
      <c r="CD109" s="894"/>
      <c r="CE109" s="895"/>
      <c r="CF109" s="914" t="s">
        <v>438</v>
      </c>
      <c r="CG109" s="914"/>
      <c r="CH109" s="914"/>
      <c r="CI109" s="914"/>
      <c r="CJ109" s="914"/>
      <c r="CK109" s="893" t="s">
        <v>439</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436</v>
      </c>
      <c r="DH109" s="894"/>
      <c r="DI109" s="894"/>
      <c r="DJ109" s="894"/>
      <c r="DK109" s="895"/>
      <c r="DL109" s="893" t="s">
        <v>437</v>
      </c>
      <c r="DM109" s="894"/>
      <c r="DN109" s="894"/>
      <c r="DO109" s="894"/>
      <c r="DP109" s="895"/>
      <c r="DQ109" s="893" t="s">
        <v>313</v>
      </c>
      <c r="DR109" s="894"/>
      <c r="DS109" s="894"/>
      <c r="DT109" s="894"/>
      <c r="DU109" s="895"/>
      <c r="DV109" s="893" t="s">
        <v>438</v>
      </c>
      <c r="DW109" s="894"/>
      <c r="DX109" s="894"/>
      <c r="DY109" s="894"/>
      <c r="DZ109" s="896"/>
    </row>
    <row r="110" spans="1:131" s="230" customFormat="1" ht="26.25" customHeight="1" x14ac:dyDescent="0.15">
      <c r="A110" s="897" t="s">
        <v>440</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2245561</v>
      </c>
      <c r="AB110" s="901"/>
      <c r="AC110" s="901"/>
      <c r="AD110" s="901"/>
      <c r="AE110" s="902"/>
      <c r="AF110" s="903">
        <v>2071949</v>
      </c>
      <c r="AG110" s="901"/>
      <c r="AH110" s="901"/>
      <c r="AI110" s="901"/>
      <c r="AJ110" s="902"/>
      <c r="AK110" s="903">
        <v>2094101</v>
      </c>
      <c r="AL110" s="901"/>
      <c r="AM110" s="901"/>
      <c r="AN110" s="901"/>
      <c r="AO110" s="902"/>
      <c r="AP110" s="904">
        <v>25.2</v>
      </c>
      <c r="AQ110" s="905"/>
      <c r="AR110" s="905"/>
      <c r="AS110" s="905"/>
      <c r="AT110" s="906"/>
      <c r="AU110" s="907" t="s">
        <v>75</v>
      </c>
      <c r="AV110" s="908"/>
      <c r="AW110" s="908"/>
      <c r="AX110" s="908"/>
      <c r="AY110" s="908"/>
      <c r="AZ110" s="930" t="s">
        <v>441</v>
      </c>
      <c r="BA110" s="898"/>
      <c r="BB110" s="898"/>
      <c r="BC110" s="898"/>
      <c r="BD110" s="898"/>
      <c r="BE110" s="898"/>
      <c r="BF110" s="898"/>
      <c r="BG110" s="898"/>
      <c r="BH110" s="898"/>
      <c r="BI110" s="898"/>
      <c r="BJ110" s="898"/>
      <c r="BK110" s="898"/>
      <c r="BL110" s="898"/>
      <c r="BM110" s="898"/>
      <c r="BN110" s="898"/>
      <c r="BO110" s="898"/>
      <c r="BP110" s="899"/>
      <c r="BQ110" s="931">
        <v>14631227</v>
      </c>
      <c r="BR110" s="932"/>
      <c r="BS110" s="932"/>
      <c r="BT110" s="932"/>
      <c r="BU110" s="932"/>
      <c r="BV110" s="932">
        <v>14693512</v>
      </c>
      <c r="BW110" s="932"/>
      <c r="BX110" s="932"/>
      <c r="BY110" s="932"/>
      <c r="BZ110" s="932"/>
      <c r="CA110" s="932">
        <v>14996272</v>
      </c>
      <c r="CB110" s="932"/>
      <c r="CC110" s="932"/>
      <c r="CD110" s="932"/>
      <c r="CE110" s="932"/>
      <c r="CF110" s="945">
        <v>180.4</v>
      </c>
      <c r="CG110" s="946"/>
      <c r="CH110" s="946"/>
      <c r="CI110" s="946"/>
      <c r="CJ110" s="946"/>
      <c r="CK110" s="947" t="s">
        <v>442</v>
      </c>
      <c r="CL110" s="948"/>
      <c r="CM110" s="930" t="s">
        <v>443</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397</v>
      </c>
      <c r="DH110" s="932"/>
      <c r="DI110" s="932"/>
      <c r="DJ110" s="932"/>
      <c r="DK110" s="932"/>
      <c r="DL110" s="932" t="s">
        <v>444</v>
      </c>
      <c r="DM110" s="932"/>
      <c r="DN110" s="932"/>
      <c r="DO110" s="932"/>
      <c r="DP110" s="932"/>
      <c r="DQ110" s="932" t="s">
        <v>445</v>
      </c>
      <c r="DR110" s="932"/>
      <c r="DS110" s="932"/>
      <c r="DT110" s="932"/>
      <c r="DU110" s="932"/>
      <c r="DV110" s="933" t="s">
        <v>397</v>
      </c>
      <c r="DW110" s="933"/>
      <c r="DX110" s="933"/>
      <c r="DY110" s="933"/>
      <c r="DZ110" s="934"/>
    </row>
    <row r="111" spans="1:131" s="230" customFormat="1" ht="26.25" customHeight="1" x14ac:dyDescent="0.15">
      <c r="A111" s="935" t="s">
        <v>446</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130</v>
      </c>
      <c r="AB111" s="939"/>
      <c r="AC111" s="939"/>
      <c r="AD111" s="939"/>
      <c r="AE111" s="940"/>
      <c r="AF111" s="941" t="s">
        <v>444</v>
      </c>
      <c r="AG111" s="939"/>
      <c r="AH111" s="939"/>
      <c r="AI111" s="939"/>
      <c r="AJ111" s="940"/>
      <c r="AK111" s="941" t="s">
        <v>130</v>
      </c>
      <c r="AL111" s="939"/>
      <c r="AM111" s="939"/>
      <c r="AN111" s="939"/>
      <c r="AO111" s="940"/>
      <c r="AP111" s="942" t="s">
        <v>397</v>
      </c>
      <c r="AQ111" s="943"/>
      <c r="AR111" s="943"/>
      <c r="AS111" s="943"/>
      <c r="AT111" s="944"/>
      <c r="AU111" s="909"/>
      <c r="AV111" s="910"/>
      <c r="AW111" s="910"/>
      <c r="AX111" s="910"/>
      <c r="AY111" s="910"/>
      <c r="AZ111" s="923" t="s">
        <v>447</v>
      </c>
      <c r="BA111" s="924"/>
      <c r="BB111" s="924"/>
      <c r="BC111" s="924"/>
      <c r="BD111" s="924"/>
      <c r="BE111" s="924"/>
      <c r="BF111" s="924"/>
      <c r="BG111" s="924"/>
      <c r="BH111" s="924"/>
      <c r="BI111" s="924"/>
      <c r="BJ111" s="924"/>
      <c r="BK111" s="924"/>
      <c r="BL111" s="924"/>
      <c r="BM111" s="924"/>
      <c r="BN111" s="924"/>
      <c r="BO111" s="924"/>
      <c r="BP111" s="925"/>
      <c r="BQ111" s="926" t="s">
        <v>130</v>
      </c>
      <c r="BR111" s="927"/>
      <c r="BS111" s="927"/>
      <c r="BT111" s="927"/>
      <c r="BU111" s="927"/>
      <c r="BV111" s="927" t="s">
        <v>397</v>
      </c>
      <c r="BW111" s="927"/>
      <c r="BX111" s="927"/>
      <c r="BY111" s="927"/>
      <c r="BZ111" s="927"/>
      <c r="CA111" s="927" t="s">
        <v>444</v>
      </c>
      <c r="CB111" s="927"/>
      <c r="CC111" s="927"/>
      <c r="CD111" s="927"/>
      <c r="CE111" s="927"/>
      <c r="CF111" s="921" t="s">
        <v>444</v>
      </c>
      <c r="CG111" s="922"/>
      <c r="CH111" s="922"/>
      <c r="CI111" s="922"/>
      <c r="CJ111" s="922"/>
      <c r="CK111" s="949"/>
      <c r="CL111" s="950"/>
      <c r="CM111" s="923" t="s">
        <v>448</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397</v>
      </c>
      <c r="DH111" s="927"/>
      <c r="DI111" s="927"/>
      <c r="DJ111" s="927"/>
      <c r="DK111" s="927"/>
      <c r="DL111" s="927" t="s">
        <v>449</v>
      </c>
      <c r="DM111" s="927"/>
      <c r="DN111" s="927"/>
      <c r="DO111" s="927"/>
      <c r="DP111" s="927"/>
      <c r="DQ111" s="927" t="s">
        <v>397</v>
      </c>
      <c r="DR111" s="927"/>
      <c r="DS111" s="927"/>
      <c r="DT111" s="927"/>
      <c r="DU111" s="927"/>
      <c r="DV111" s="928" t="s">
        <v>444</v>
      </c>
      <c r="DW111" s="928"/>
      <c r="DX111" s="928"/>
      <c r="DY111" s="928"/>
      <c r="DZ111" s="929"/>
    </row>
    <row r="112" spans="1:131" s="230" customFormat="1" ht="26.25" customHeight="1" x14ac:dyDescent="0.15">
      <c r="A112" s="953" t="s">
        <v>450</v>
      </c>
      <c r="B112" s="954"/>
      <c r="C112" s="924" t="s">
        <v>451</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397</v>
      </c>
      <c r="AB112" s="960"/>
      <c r="AC112" s="960"/>
      <c r="AD112" s="960"/>
      <c r="AE112" s="961"/>
      <c r="AF112" s="962" t="s">
        <v>397</v>
      </c>
      <c r="AG112" s="960"/>
      <c r="AH112" s="960"/>
      <c r="AI112" s="960"/>
      <c r="AJ112" s="961"/>
      <c r="AK112" s="962" t="s">
        <v>397</v>
      </c>
      <c r="AL112" s="960"/>
      <c r="AM112" s="960"/>
      <c r="AN112" s="960"/>
      <c r="AO112" s="961"/>
      <c r="AP112" s="963" t="s">
        <v>444</v>
      </c>
      <c r="AQ112" s="964"/>
      <c r="AR112" s="964"/>
      <c r="AS112" s="964"/>
      <c r="AT112" s="965"/>
      <c r="AU112" s="909"/>
      <c r="AV112" s="910"/>
      <c r="AW112" s="910"/>
      <c r="AX112" s="910"/>
      <c r="AY112" s="910"/>
      <c r="AZ112" s="923" t="s">
        <v>452</v>
      </c>
      <c r="BA112" s="924"/>
      <c r="BB112" s="924"/>
      <c r="BC112" s="924"/>
      <c r="BD112" s="924"/>
      <c r="BE112" s="924"/>
      <c r="BF112" s="924"/>
      <c r="BG112" s="924"/>
      <c r="BH112" s="924"/>
      <c r="BI112" s="924"/>
      <c r="BJ112" s="924"/>
      <c r="BK112" s="924"/>
      <c r="BL112" s="924"/>
      <c r="BM112" s="924"/>
      <c r="BN112" s="924"/>
      <c r="BO112" s="924"/>
      <c r="BP112" s="925"/>
      <c r="BQ112" s="926">
        <v>3256450</v>
      </c>
      <c r="BR112" s="927"/>
      <c r="BS112" s="927"/>
      <c r="BT112" s="927"/>
      <c r="BU112" s="927"/>
      <c r="BV112" s="927">
        <v>3193648</v>
      </c>
      <c r="BW112" s="927"/>
      <c r="BX112" s="927"/>
      <c r="BY112" s="927"/>
      <c r="BZ112" s="927"/>
      <c r="CA112" s="927">
        <v>2799345</v>
      </c>
      <c r="CB112" s="927"/>
      <c r="CC112" s="927"/>
      <c r="CD112" s="927"/>
      <c r="CE112" s="927"/>
      <c r="CF112" s="921">
        <v>33.700000000000003</v>
      </c>
      <c r="CG112" s="922"/>
      <c r="CH112" s="922"/>
      <c r="CI112" s="922"/>
      <c r="CJ112" s="922"/>
      <c r="CK112" s="949"/>
      <c r="CL112" s="950"/>
      <c r="CM112" s="923" t="s">
        <v>453</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397</v>
      </c>
      <c r="DH112" s="927"/>
      <c r="DI112" s="927"/>
      <c r="DJ112" s="927"/>
      <c r="DK112" s="927"/>
      <c r="DL112" s="927" t="s">
        <v>444</v>
      </c>
      <c r="DM112" s="927"/>
      <c r="DN112" s="927"/>
      <c r="DO112" s="927"/>
      <c r="DP112" s="927"/>
      <c r="DQ112" s="927" t="s">
        <v>449</v>
      </c>
      <c r="DR112" s="927"/>
      <c r="DS112" s="927"/>
      <c r="DT112" s="927"/>
      <c r="DU112" s="927"/>
      <c r="DV112" s="928" t="s">
        <v>130</v>
      </c>
      <c r="DW112" s="928"/>
      <c r="DX112" s="928"/>
      <c r="DY112" s="928"/>
      <c r="DZ112" s="929"/>
    </row>
    <row r="113" spans="1:130" s="230" customFormat="1" ht="26.25" customHeight="1" x14ac:dyDescent="0.15">
      <c r="A113" s="955"/>
      <c r="B113" s="956"/>
      <c r="C113" s="924" t="s">
        <v>454</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381518</v>
      </c>
      <c r="AB113" s="939"/>
      <c r="AC113" s="939"/>
      <c r="AD113" s="939"/>
      <c r="AE113" s="940"/>
      <c r="AF113" s="941">
        <v>428634</v>
      </c>
      <c r="AG113" s="939"/>
      <c r="AH113" s="939"/>
      <c r="AI113" s="939"/>
      <c r="AJ113" s="940"/>
      <c r="AK113" s="941">
        <v>272089</v>
      </c>
      <c r="AL113" s="939"/>
      <c r="AM113" s="939"/>
      <c r="AN113" s="939"/>
      <c r="AO113" s="940"/>
      <c r="AP113" s="942">
        <v>3.3</v>
      </c>
      <c r="AQ113" s="943"/>
      <c r="AR113" s="943"/>
      <c r="AS113" s="943"/>
      <c r="AT113" s="944"/>
      <c r="AU113" s="909"/>
      <c r="AV113" s="910"/>
      <c r="AW113" s="910"/>
      <c r="AX113" s="910"/>
      <c r="AY113" s="910"/>
      <c r="AZ113" s="923" t="s">
        <v>455</v>
      </c>
      <c r="BA113" s="924"/>
      <c r="BB113" s="924"/>
      <c r="BC113" s="924"/>
      <c r="BD113" s="924"/>
      <c r="BE113" s="924"/>
      <c r="BF113" s="924"/>
      <c r="BG113" s="924"/>
      <c r="BH113" s="924"/>
      <c r="BI113" s="924"/>
      <c r="BJ113" s="924"/>
      <c r="BK113" s="924"/>
      <c r="BL113" s="924"/>
      <c r="BM113" s="924"/>
      <c r="BN113" s="924"/>
      <c r="BO113" s="924"/>
      <c r="BP113" s="925"/>
      <c r="BQ113" s="926">
        <v>1309999</v>
      </c>
      <c r="BR113" s="927"/>
      <c r="BS113" s="927"/>
      <c r="BT113" s="927"/>
      <c r="BU113" s="927"/>
      <c r="BV113" s="927">
        <v>1166050</v>
      </c>
      <c r="BW113" s="927"/>
      <c r="BX113" s="927"/>
      <c r="BY113" s="927"/>
      <c r="BZ113" s="927"/>
      <c r="CA113" s="927">
        <v>1020824</v>
      </c>
      <c r="CB113" s="927"/>
      <c r="CC113" s="927"/>
      <c r="CD113" s="927"/>
      <c r="CE113" s="927"/>
      <c r="CF113" s="921">
        <v>12.3</v>
      </c>
      <c r="CG113" s="922"/>
      <c r="CH113" s="922"/>
      <c r="CI113" s="922"/>
      <c r="CJ113" s="922"/>
      <c r="CK113" s="949"/>
      <c r="CL113" s="950"/>
      <c r="CM113" s="923" t="s">
        <v>456</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397</v>
      </c>
      <c r="DH113" s="960"/>
      <c r="DI113" s="960"/>
      <c r="DJ113" s="960"/>
      <c r="DK113" s="961"/>
      <c r="DL113" s="962" t="s">
        <v>130</v>
      </c>
      <c r="DM113" s="960"/>
      <c r="DN113" s="960"/>
      <c r="DO113" s="960"/>
      <c r="DP113" s="961"/>
      <c r="DQ113" s="962" t="s">
        <v>444</v>
      </c>
      <c r="DR113" s="960"/>
      <c r="DS113" s="960"/>
      <c r="DT113" s="960"/>
      <c r="DU113" s="961"/>
      <c r="DV113" s="963" t="s">
        <v>444</v>
      </c>
      <c r="DW113" s="964"/>
      <c r="DX113" s="964"/>
      <c r="DY113" s="964"/>
      <c r="DZ113" s="965"/>
    </row>
    <row r="114" spans="1:130" s="230" customFormat="1" ht="26.25" customHeight="1" x14ac:dyDescent="0.15">
      <c r="A114" s="955"/>
      <c r="B114" s="956"/>
      <c r="C114" s="924" t="s">
        <v>457</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136109</v>
      </c>
      <c r="AB114" s="960"/>
      <c r="AC114" s="960"/>
      <c r="AD114" s="960"/>
      <c r="AE114" s="961"/>
      <c r="AF114" s="962">
        <v>136169</v>
      </c>
      <c r="AG114" s="960"/>
      <c r="AH114" s="960"/>
      <c r="AI114" s="960"/>
      <c r="AJ114" s="961"/>
      <c r="AK114" s="962">
        <v>135557</v>
      </c>
      <c r="AL114" s="960"/>
      <c r="AM114" s="960"/>
      <c r="AN114" s="960"/>
      <c r="AO114" s="961"/>
      <c r="AP114" s="963">
        <v>1.6</v>
      </c>
      <c r="AQ114" s="964"/>
      <c r="AR114" s="964"/>
      <c r="AS114" s="964"/>
      <c r="AT114" s="965"/>
      <c r="AU114" s="909"/>
      <c r="AV114" s="910"/>
      <c r="AW114" s="910"/>
      <c r="AX114" s="910"/>
      <c r="AY114" s="910"/>
      <c r="AZ114" s="923" t="s">
        <v>458</v>
      </c>
      <c r="BA114" s="924"/>
      <c r="BB114" s="924"/>
      <c r="BC114" s="924"/>
      <c r="BD114" s="924"/>
      <c r="BE114" s="924"/>
      <c r="BF114" s="924"/>
      <c r="BG114" s="924"/>
      <c r="BH114" s="924"/>
      <c r="BI114" s="924"/>
      <c r="BJ114" s="924"/>
      <c r="BK114" s="924"/>
      <c r="BL114" s="924"/>
      <c r="BM114" s="924"/>
      <c r="BN114" s="924"/>
      <c r="BO114" s="924"/>
      <c r="BP114" s="925"/>
      <c r="BQ114" s="926">
        <v>2842301</v>
      </c>
      <c r="BR114" s="927"/>
      <c r="BS114" s="927"/>
      <c r="BT114" s="927"/>
      <c r="BU114" s="927"/>
      <c r="BV114" s="927">
        <v>2738911</v>
      </c>
      <c r="BW114" s="927"/>
      <c r="BX114" s="927"/>
      <c r="BY114" s="927"/>
      <c r="BZ114" s="927"/>
      <c r="CA114" s="927">
        <v>2625473</v>
      </c>
      <c r="CB114" s="927"/>
      <c r="CC114" s="927"/>
      <c r="CD114" s="927"/>
      <c r="CE114" s="927"/>
      <c r="CF114" s="921">
        <v>31.6</v>
      </c>
      <c r="CG114" s="922"/>
      <c r="CH114" s="922"/>
      <c r="CI114" s="922"/>
      <c r="CJ114" s="922"/>
      <c r="CK114" s="949"/>
      <c r="CL114" s="950"/>
      <c r="CM114" s="923" t="s">
        <v>459</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444</v>
      </c>
      <c r="DH114" s="960"/>
      <c r="DI114" s="960"/>
      <c r="DJ114" s="960"/>
      <c r="DK114" s="961"/>
      <c r="DL114" s="962" t="s">
        <v>130</v>
      </c>
      <c r="DM114" s="960"/>
      <c r="DN114" s="960"/>
      <c r="DO114" s="960"/>
      <c r="DP114" s="961"/>
      <c r="DQ114" s="962" t="s">
        <v>397</v>
      </c>
      <c r="DR114" s="960"/>
      <c r="DS114" s="960"/>
      <c r="DT114" s="960"/>
      <c r="DU114" s="961"/>
      <c r="DV114" s="963" t="s">
        <v>130</v>
      </c>
      <c r="DW114" s="964"/>
      <c r="DX114" s="964"/>
      <c r="DY114" s="964"/>
      <c r="DZ114" s="965"/>
    </row>
    <row r="115" spans="1:130" s="230" customFormat="1" ht="26.25" customHeight="1" x14ac:dyDescent="0.15">
      <c r="A115" s="955"/>
      <c r="B115" s="956"/>
      <c r="C115" s="924" t="s">
        <v>460</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t="s">
        <v>397</v>
      </c>
      <c r="AB115" s="939"/>
      <c r="AC115" s="939"/>
      <c r="AD115" s="939"/>
      <c r="AE115" s="940"/>
      <c r="AF115" s="941" t="s">
        <v>449</v>
      </c>
      <c r="AG115" s="939"/>
      <c r="AH115" s="939"/>
      <c r="AI115" s="939"/>
      <c r="AJ115" s="940"/>
      <c r="AK115" s="941" t="s">
        <v>444</v>
      </c>
      <c r="AL115" s="939"/>
      <c r="AM115" s="939"/>
      <c r="AN115" s="939"/>
      <c r="AO115" s="940"/>
      <c r="AP115" s="942" t="s">
        <v>397</v>
      </c>
      <c r="AQ115" s="943"/>
      <c r="AR115" s="943"/>
      <c r="AS115" s="943"/>
      <c r="AT115" s="944"/>
      <c r="AU115" s="909"/>
      <c r="AV115" s="910"/>
      <c r="AW115" s="910"/>
      <c r="AX115" s="910"/>
      <c r="AY115" s="910"/>
      <c r="AZ115" s="923" t="s">
        <v>461</v>
      </c>
      <c r="BA115" s="924"/>
      <c r="BB115" s="924"/>
      <c r="BC115" s="924"/>
      <c r="BD115" s="924"/>
      <c r="BE115" s="924"/>
      <c r="BF115" s="924"/>
      <c r="BG115" s="924"/>
      <c r="BH115" s="924"/>
      <c r="BI115" s="924"/>
      <c r="BJ115" s="924"/>
      <c r="BK115" s="924"/>
      <c r="BL115" s="924"/>
      <c r="BM115" s="924"/>
      <c r="BN115" s="924"/>
      <c r="BO115" s="924"/>
      <c r="BP115" s="925"/>
      <c r="BQ115" s="926" t="s">
        <v>449</v>
      </c>
      <c r="BR115" s="927"/>
      <c r="BS115" s="927"/>
      <c r="BT115" s="927"/>
      <c r="BU115" s="927"/>
      <c r="BV115" s="927" t="s">
        <v>444</v>
      </c>
      <c r="BW115" s="927"/>
      <c r="BX115" s="927"/>
      <c r="BY115" s="927"/>
      <c r="BZ115" s="927"/>
      <c r="CA115" s="927" t="s">
        <v>444</v>
      </c>
      <c r="CB115" s="927"/>
      <c r="CC115" s="927"/>
      <c r="CD115" s="927"/>
      <c r="CE115" s="927"/>
      <c r="CF115" s="921" t="s">
        <v>444</v>
      </c>
      <c r="CG115" s="922"/>
      <c r="CH115" s="922"/>
      <c r="CI115" s="922"/>
      <c r="CJ115" s="922"/>
      <c r="CK115" s="949"/>
      <c r="CL115" s="950"/>
      <c r="CM115" s="923" t="s">
        <v>462</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397</v>
      </c>
      <c r="DH115" s="960"/>
      <c r="DI115" s="960"/>
      <c r="DJ115" s="960"/>
      <c r="DK115" s="961"/>
      <c r="DL115" s="962" t="s">
        <v>397</v>
      </c>
      <c r="DM115" s="960"/>
      <c r="DN115" s="960"/>
      <c r="DO115" s="960"/>
      <c r="DP115" s="961"/>
      <c r="DQ115" s="962" t="s">
        <v>397</v>
      </c>
      <c r="DR115" s="960"/>
      <c r="DS115" s="960"/>
      <c r="DT115" s="960"/>
      <c r="DU115" s="961"/>
      <c r="DV115" s="963" t="s">
        <v>444</v>
      </c>
      <c r="DW115" s="964"/>
      <c r="DX115" s="964"/>
      <c r="DY115" s="964"/>
      <c r="DZ115" s="965"/>
    </row>
    <row r="116" spans="1:130" s="230" customFormat="1" ht="26.25" customHeight="1" x14ac:dyDescent="0.15">
      <c r="A116" s="957"/>
      <c r="B116" s="958"/>
      <c r="C116" s="966" t="s">
        <v>463</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444</v>
      </c>
      <c r="AB116" s="960"/>
      <c r="AC116" s="960"/>
      <c r="AD116" s="960"/>
      <c r="AE116" s="961"/>
      <c r="AF116" s="962" t="s">
        <v>444</v>
      </c>
      <c r="AG116" s="960"/>
      <c r="AH116" s="960"/>
      <c r="AI116" s="960"/>
      <c r="AJ116" s="961"/>
      <c r="AK116" s="962" t="s">
        <v>397</v>
      </c>
      <c r="AL116" s="960"/>
      <c r="AM116" s="960"/>
      <c r="AN116" s="960"/>
      <c r="AO116" s="961"/>
      <c r="AP116" s="963" t="s">
        <v>397</v>
      </c>
      <c r="AQ116" s="964"/>
      <c r="AR116" s="964"/>
      <c r="AS116" s="964"/>
      <c r="AT116" s="965"/>
      <c r="AU116" s="909"/>
      <c r="AV116" s="910"/>
      <c r="AW116" s="910"/>
      <c r="AX116" s="910"/>
      <c r="AY116" s="910"/>
      <c r="AZ116" s="968" t="s">
        <v>464</v>
      </c>
      <c r="BA116" s="969"/>
      <c r="BB116" s="969"/>
      <c r="BC116" s="969"/>
      <c r="BD116" s="969"/>
      <c r="BE116" s="969"/>
      <c r="BF116" s="969"/>
      <c r="BG116" s="969"/>
      <c r="BH116" s="969"/>
      <c r="BI116" s="969"/>
      <c r="BJ116" s="969"/>
      <c r="BK116" s="969"/>
      <c r="BL116" s="969"/>
      <c r="BM116" s="969"/>
      <c r="BN116" s="969"/>
      <c r="BO116" s="969"/>
      <c r="BP116" s="970"/>
      <c r="BQ116" s="926" t="s">
        <v>130</v>
      </c>
      <c r="BR116" s="927"/>
      <c r="BS116" s="927"/>
      <c r="BT116" s="927"/>
      <c r="BU116" s="927"/>
      <c r="BV116" s="927" t="s">
        <v>397</v>
      </c>
      <c r="BW116" s="927"/>
      <c r="BX116" s="927"/>
      <c r="BY116" s="927"/>
      <c r="BZ116" s="927"/>
      <c r="CA116" s="927" t="s">
        <v>397</v>
      </c>
      <c r="CB116" s="927"/>
      <c r="CC116" s="927"/>
      <c r="CD116" s="927"/>
      <c r="CE116" s="927"/>
      <c r="CF116" s="921" t="s">
        <v>397</v>
      </c>
      <c r="CG116" s="922"/>
      <c r="CH116" s="922"/>
      <c r="CI116" s="922"/>
      <c r="CJ116" s="922"/>
      <c r="CK116" s="949"/>
      <c r="CL116" s="950"/>
      <c r="CM116" s="923" t="s">
        <v>465</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444</v>
      </c>
      <c r="DH116" s="960"/>
      <c r="DI116" s="960"/>
      <c r="DJ116" s="960"/>
      <c r="DK116" s="961"/>
      <c r="DL116" s="962" t="s">
        <v>444</v>
      </c>
      <c r="DM116" s="960"/>
      <c r="DN116" s="960"/>
      <c r="DO116" s="960"/>
      <c r="DP116" s="961"/>
      <c r="DQ116" s="962" t="s">
        <v>449</v>
      </c>
      <c r="DR116" s="960"/>
      <c r="DS116" s="960"/>
      <c r="DT116" s="960"/>
      <c r="DU116" s="961"/>
      <c r="DV116" s="963" t="s">
        <v>397</v>
      </c>
      <c r="DW116" s="964"/>
      <c r="DX116" s="964"/>
      <c r="DY116" s="964"/>
      <c r="DZ116" s="965"/>
    </row>
    <row r="117" spans="1:130" s="230" customFormat="1" ht="26.25" customHeight="1" x14ac:dyDescent="0.15">
      <c r="A117" s="913" t="s">
        <v>190</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466</v>
      </c>
      <c r="Z117" s="895"/>
      <c r="AA117" s="979">
        <v>2763188</v>
      </c>
      <c r="AB117" s="980"/>
      <c r="AC117" s="980"/>
      <c r="AD117" s="980"/>
      <c r="AE117" s="981"/>
      <c r="AF117" s="982">
        <v>2636752</v>
      </c>
      <c r="AG117" s="980"/>
      <c r="AH117" s="980"/>
      <c r="AI117" s="980"/>
      <c r="AJ117" s="981"/>
      <c r="AK117" s="982">
        <v>2501747</v>
      </c>
      <c r="AL117" s="980"/>
      <c r="AM117" s="980"/>
      <c r="AN117" s="980"/>
      <c r="AO117" s="981"/>
      <c r="AP117" s="983"/>
      <c r="AQ117" s="984"/>
      <c r="AR117" s="984"/>
      <c r="AS117" s="984"/>
      <c r="AT117" s="985"/>
      <c r="AU117" s="909"/>
      <c r="AV117" s="910"/>
      <c r="AW117" s="910"/>
      <c r="AX117" s="910"/>
      <c r="AY117" s="910"/>
      <c r="AZ117" s="975" t="s">
        <v>467</v>
      </c>
      <c r="BA117" s="976"/>
      <c r="BB117" s="976"/>
      <c r="BC117" s="976"/>
      <c r="BD117" s="976"/>
      <c r="BE117" s="976"/>
      <c r="BF117" s="976"/>
      <c r="BG117" s="976"/>
      <c r="BH117" s="976"/>
      <c r="BI117" s="976"/>
      <c r="BJ117" s="976"/>
      <c r="BK117" s="976"/>
      <c r="BL117" s="976"/>
      <c r="BM117" s="976"/>
      <c r="BN117" s="976"/>
      <c r="BO117" s="976"/>
      <c r="BP117" s="977"/>
      <c r="BQ117" s="926" t="s">
        <v>130</v>
      </c>
      <c r="BR117" s="927"/>
      <c r="BS117" s="927"/>
      <c r="BT117" s="927"/>
      <c r="BU117" s="927"/>
      <c r="BV117" s="927" t="s">
        <v>444</v>
      </c>
      <c r="BW117" s="927"/>
      <c r="BX117" s="927"/>
      <c r="BY117" s="927"/>
      <c r="BZ117" s="927"/>
      <c r="CA117" s="927" t="s">
        <v>130</v>
      </c>
      <c r="CB117" s="927"/>
      <c r="CC117" s="927"/>
      <c r="CD117" s="927"/>
      <c r="CE117" s="927"/>
      <c r="CF117" s="921" t="s">
        <v>130</v>
      </c>
      <c r="CG117" s="922"/>
      <c r="CH117" s="922"/>
      <c r="CI117" s="922"/>
      <c r="CJ117" s="922"/>
      <c r="CK117" s="949"/>
      <c r="CL117" s="950"/>
      <c r="CM117" s="923" t="s">
        <v>468</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130</v>
      </c>
      <c r="DH117" s="960"/>
      <c r="DI117" s="960"/>
      <c r="DJ117" s="960"/>
      <c r="DK117" s="961"/>
      <c r="DL117" s="962" t="s">
        <v>130</v>
      </c>
      <c r="DM117" s="960"/>
      <c r="DN117" s="960"/>
      <c r="DO117" s="960"/>
      <c r="DP117" s="961"/>
      <c r="DQ117" s="962" t="s">
        <v>469</v>
      </c>
      <c r="DR117" s="960"/>
      <c r="DS117" s="960"/>
      <c r="DT117" s="960"/>
      <c r="DU117" s="961"/>
      <c r="DV117" s="963" t="s">
        <v>130</v>
      </c>
      <c r="DW117" s="964"/>
      <c r="DX117" s="964"/>
      <c r="DY117" s="964"/>
      <c r="DZ117" s="965"/>
    </row>
    <row r="118" spans="1:130" s="230" customFormat="1" ht="26.25" customHeight="1" x14ac:dyDescent="0.15">
      <c r="A118" s="913" t="s">
        <v>439</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436</v>
      </c>
      <c r="AB118" s="894"/>
      <c r="AC118" s="894"/>
      <c r="AD118" s="894"/>
      <c r="AE118" s="895"/>
      <c r="AF118" s="893" t="s">
        <v>437</v>
      </c>
      <c r="AG118" s="894"/>
      <c r="AH118" s="894"/>
      <c r="AI118" s="894"/>
      <c r="AJ118" s="895"/>
      <c r="AK118" s="893" t="s">
        <v>313</v>
      </c>
      <c r="AL118" s="894"/>
      <c r="AM118" s="894"/>
      <c r="AN118" s="894"/>
      <c r="AO118" s="895"/>
      <c r="AP118" s="971" t="s">
        <v>438</v>
      </c>
      <c r="AQ118" s="972"/>
      <c r="AR118" s="972"/>
      <c r="AS118" s="972"/>
      <c r="AT118" s="973"/>
      <c r="AU118" s="909"/>
      <c r="AV118" s="910"/>
      <c r="AW118" s="910"/>
      <c r="AX118" s="910"/>
      <c r="AY118" s="910"/>
      <c r="AZ118" s="974" t="s">
        <v>470</v>
      </c>
      <c r="BA118" s="966"/>
      <c r="BB118" s="966"/>
      <c r="BC118" s="966"/>
      <c r="BD118" s="966"/>
      <c r="BE118" s="966"/>
      <c r="BF118" s="966"/>
      <c r="BG118" s="966"/>
      <c r="BH118" s="966"/>
      <c r="BI118" s="966"/>
      <c r="BJ118" s="966"/>
      <c r="BK118" s="966"/>
      <c r="BL118" s="966"/>
      <c r="BM118" s="966"/>
      <c r="BN118" s="966"/>
      <c r="BO118" s="966"/>
      <c r="BP118" s="967"/>
      <c r="BQ118" s="987" t="s">
        <v>130</v>
      </c>
      <c r="BR118" s="988"/>
      <c r="BS118" s="988"/>
      <c r="BT118" s="988"/>
      <c r="BU118" s="988"/>
      <c r="BV118" s="988" t="s">
        <v>130</v>
      </c>
      <c r="BW118" s="988"/>
      <c r="BX118" s="988"/>
      <c r="BY118" s="988"/>
      <c r="BZ118" s="988"/>
      <c r="CA118" s="988" t="s">
        <v>130</v>
      </c>
      <c r="CB118" s="988"/>
      <c r="CC118" s="988"/>
      <c r="CD118" s="988"/>
      <c r="CE118" s="988"/>
      <c r="CF118" s="921" t="s">
        <v>130</v>
      </c>
      <c r="CG118" s="922"/>
      <c r="CH118" s="922"/>
      <c r="CI118" s="922"/>
      <c r="CJ118" s="922"/>
      <c r="CK118" s="949"/>
      <c r="CL118" s="950"/>
      <c r="CM118" s="923" t="s">
        <v>471</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130</v>
      </c>
      <c r="DH118" s="960"/>
      <c r="DI118" s="960"/>
      <c r="DJ118" s="960"/>
      <c r="DK118" s="961"/>
      <c r="DL118" s="962" t="s">
        <v>130</v>
      </c>
      <c r="DM118" s="960"/>
      <c r="DN118" s="960"/>
      <c r="DO118" s="960"/>
      <c r="DP118" s="961"/>
      <c r="DQ118" s="962" t="s">
        <v>130</v>
      </c>
      <c r="DR118" s="960"/>
      <c r="DS118" s="960"/>
      <c r="DT118" s="960"/>
      <c r="DU118" s="961"/>
      <c r="DV118" s="963" t="s">
        <v>130</v>
      </c>
      <c r="DW118" s="964"/>
      <c r="DX118" s="964"/>
      <c r="DY118" s="964"/>
      <c r="DZ118" s="965"/>
    </row>
    <row r="119" spans="1:130" s="230" customFormat="1" ht="26.25" customHeight="1" x14ac:dyDescent="0.15">
      <c r="A119" s="1034" t="s">
        <v>442</v>
      </c>
      <c r="B119" s="948"/>
      <c r="C119" s="930" t="s">
        <v>443</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130</v>
      </c>
      <c r="AB119" s="901"/>
      <c r="AC119" s="901"/>
      <c r="AD119" s="901"/>
      <c r="AE119" s="902"/>
      <c r="AF119" s="903" t="s">
        <v>130</v>
      </c>
      <c r="AG119" s="901"/>
      <c r="AH119" s="901"/>
      <c r="AI119" s="901"/>
      <c r="AJ119" s="902"/>
      <c r="AK119" s="903" t="s">
        <v>130</v>
      </c>
      <c r="AL119" s="901"/>
      <c r="AM119" s="901"/>
      <c r="AN119" s="901"/>
      <c r="AO119" s="902"/>
      <c r="AP119" s="904" t="s">
        <v>130</v>
      </c>
      <c r="AQ119" s="905"/>
      <c r="AR119" s="905"/>
      <c r="AS119" s="905"/>
      <c r="AT119" s="906"/>
      <c r="AU119" s="911"/>
      <c r="AV119" s="912"/>
      <c r="AW119" s="912"/>
      <c r="AX119" s="912"/>
      <c r="AY119" s="912"/>
      <c r="AZ119" s="251" t="s">
        <v>190</v>
      </c>
      <c r="BA119" s="251"/>
      <c r="BB119" s="251"/>
      <c r="BC119" s="251"/>
      <c r="BD119" s="251"/>
      <c r="BE119" s="251"/>
      <c r="BF119" s="251"/>
      <c r="BG119" s="251"/>
      <c r="BH119" s="251"/>
      <c r="BI119" s="251"/>
      <c r="BJ119" s="251"/>
      <c r="BK119" s="251"/>
      <c r="BL119" s="251"/>
      <c r="BM119" s="251"/>
      <c r="BN119" s="251"/>
      <c r="BO119" s="978" t="s">
        <v>472</v>
      </c>
      <c r="BP119" s="986"/>
      <c r="BQ119" s="987">
        <v>22039977</v>
      </c>
      <c r="BR119" s="988"/>
      <c r="BS119" s="988"/>
      <c r="BT119" s="988"/>
      <c r="BU119" s="988"/>
      <c r="BV119" s="988">
        <v>21792121</v>
      </c>
      <c r="BW119" s="988"/>
      <c r="BX119" s="988"/>
      <c r="BY119" s="988"/>
      <c r="BZ119" s="988"/>
      <c r="CA119" s="988">
        <v>21441914</v>
      </c>
      <c r="CB119" s="988"/>
      <c r="CC119" s="988"/>
      <c r="CD119" s="988"/>
      <c r="CE119" s="988"/>
      <c r="CF119" s="1006"/>
      <c r="CG119" s="1007"/>
      <c r="CH119" s="1007"/>
      <c r="CI119" s="1007"/>
      <c r="CJ119" s="1008"/>
      <c r="CK119" s="951"/>
      <c r="CL119" s="952"/>
      <c r="CM119" s="974" t="s">
        <v>473</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9" t="s">
        <v>130</v>
      </c>
      <c r="DH119" s="1004"/>
      <c r="DI119" s="1004"/>
      <c r="DJ119" s="1004"/>
      <c r="DK119" s="1005"/>
      <c r="DL119" s="1003" t="s">
        <v>130</v>
      </c>
      <c r="DM119" s="1004"/>
      <c r="DN119" s="1004"/>
      <c r="DO119" s="1004"/>
      <c r="DP119" s="1005"/>
      <c r="DQ119" s="1003" t="s">
        <v>130</v>
      </c>
      <c r="DR119" s="1004"/>
      <c r="DS119" s="1004"/>
      <c r="DT119" s="1004"/>
      <c r="DU119" s="1005"/>
      <c r="DV119" s="1000" t="s">
        <v>444</v>
      </c>
      <c r="DW119" s="1001"/>
      <c r="DX119" s="1001"/>
      <c r="DY119" s="1001"/>
      <c r="DZ119" s="1002"/>
    </row>
    <row r="120" spans="1:130" s="230" customFormat="1" ht="26.25" customHeight="1" x14ac:dyDescent="0.15">
      <c r="A120" s="1035"/>
      <c r="B120" s="950"/>
      <c r="C120" s="923" t="s">
        <v>448</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130</v>
      </c>
      <c r="AB120" s="960"/>
      <c r="AC120" s="960"/>
      <c r="AD120" s="960"/>
      <c r="AE120" s="961"/>
      <c r="AF120" s="962" t="s">
        <v>130</v>
      </c>
      <c r="AG120" s="960"/>
      <c r="AH120" s="960"/>
      <c r="AI120" s="960"/>
      <c r="AJ120" s="961"/>
      <c r="AK120" s="962" t="s">
        <v>130</v>
      </c>
      <c r="AL120" s="960"/>
      <c r="AM120" s="960"/>
      <c r="AN120" s="960"/>
      <c r="AO120" s="961"/>
      <c r="AP120" s="963" t="s">
        <v>130</v>
      </c>
      <c r="AQ120" s="964"/>
      <c r="AR120" s="964"/>
      <c r="AS120" s="964"/>
      <c r="AT120" s="965"/>
      <c r="AU120" s="1026" t="s">
        <v>474</v>
      </c>
      <c r="AV120" s="1027"/>
      <c r="AW120" s="1027"/>
      <c r="AX120" s="1027"/>
      <c r="AY120" s="1028"/>
      <c r="AZ120" s="930" t="s">
        <v>475</v>
      </c>
      <c r="BA120" s="898"/>
      <c r="BB120" s="898"/>
      <c r="BC120" s="898"/>
      <c r="BD120" s="898"/>
      <c r="BE120" s="898"/>
      <c r="BF120" s="898"/>
      <c r="BG120" s="898"/>
      <c r="BH120" s="898"/>
      <c r="BI120" s="898"/>
      <c r="BJ120" s="898"/>
      <c r="BK120" s="898"/>
      <c r="BL120" s="898"/>
      <c r="BM120" s="898"/>
      <c r="BN120" s="898"/>
      <c r="BO120" s="898"/>
      <c r="BP120" s="899"/>
      <c r="BQ120" s="931">
        <v>10120453</v>
      </c>
      <c r="BR120" s="932"/>
      <c r="BS120" s="932"/>
      <c r="BT120" s="932"/>
      <c r="BU120" s="932"/>
      <c r="BV120" s="932">
        <v>10248056</v>
      </c>
      <c r="BW120" s="932"/>
      <c r="BX120" s="932"/>
      <c r="BY120" s="932"/>
      <c r="BZ120" s="932"/>
      <c r="CA120" s="932">
        <v>10656569</v>
      </c>
      <c r="CB120" s="932"/>
      <c r="CC120" s="932"/>
      <c r="CD120" s="932"/>
      <c r="CE120" s="932"/>
      <c r="CF120" s="945">
        <v>128.19999999999999</v>
      </c>
      <c r="CG120" s="946"/>
      <c r="CH120" s="946"/>
      <c r="CI120" s="946"/>
      <c r="CJ120" s="946"/>
      <c r="CK120" s="989" t="s">
        <v>476</v>
      </c>
      <c r="CL120" s="990"/>
      <c r="CM120" s="990"/>
      <c r="CN120" s="990"/>
      <c r="CO120" s="991"/>
      <c r="CP120" s="997" t="s">
        <v>415</v>
      </c>
      <c r="CQ120" s="998"/>
      <c r="CR120" s="998"/>
      <c r="CS120" s="998"/>
      <c r="CT120" s="998"/>
      <c r="CU120" s="998"/>
      <c r="CV120" s="998"/>
      <c r="CW120" s="998"/>
      <c r="CX120" s="998"/>
      <c r="CY120" s="998"/>
      <c r="CZ120" s="998"/>
      <c r="DA120" s="998"/>
      <c r="DB120" s="998"/>
      <c r="DC120" s="998"/>
      <c r="DD120" s="998"/>
      <c r="DE120" s="998"/>
      <c r="DF120" s="999"/>
      <c r="DG120" s="931" t="s">
        <v>449</v>
      </c>
      <c r="DH120" s="932"/>
      <c r="DI120" s="932"/>
      <c r="DJ120" s="932"/>
      <c r="DK120" s="932"/>
      <c r="DL120" s="932" t="s">
        <v>130</v>
      </c>
      <c r="DM120" s="932"/>
      <c r="DN120" s="932"/>
      <c r="DO120" s="932"/>
      <c r="DP120" s="932"/>
      <c r="DQ120" s="932">
        <v>1803621</v>
      </c>
      <c r="DR120" s="932"/>
      <c r="DS120" s="932"/>
      <c r="DT120" s="932"/>
      <c r="DU120" s="932"/>
      <c r="DV120" s="933">
        <v>21.7</v>
      </c>
      <c r="DW120" s="933"/>
      <c r="DX120" s="933"/>
      <c r="DY120" s="933"/>
      <c r="DZ120" s="934"/>
    </row>
    <row r="121" spans="1:130" s="230" customFormat="1" ht="26.25" customHeight="1" x14ac:dyDescent="0.15">
      <c r="A121" s="1035"/>
      <c r="B121" s="950"/>
      <c r="C121" s="975" t="s">
        <v>477</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449</v>
      </c>
      <c r="AB121" s="960"/>
      <c r="AC121" s="960"/>
      <c r="AD121" s="960"/>
      <c r="AE121" s="961"/>
      <c r="AF121" s="962" t="s">
        <v>130</v>
      </c>
      <c r="AG121" s="960"/>
      <c r="AH121" s="960"/>
      <c r="AI121" s="960"/>
      <c r="AJ121" s="961"/>
      <c r="AK121" s="962" t="s">
        <v>130</v>
      </c>
      <c r="AL121" s="960"/>
      <c r="AM121" s="960"/>
      <c r="AN121" s="960"/>
      <c r="AO121" s="961"/>
      <c r="AP121" s="963" t="s">
        <v>130</v>
      </c>
      <c r="AQ121" s="964"/>
      <c r="AR121" s="964"/>
      <c r="AS121" s="964"/>
      <c r="AT121" s="965"/>
      <c r="AU121" s="1029"/>
      <c r="AV121" s="1030"/>
      <c r="AW121" s="1030"/>
      <c r="AX121" s="1030"/>
      <c r="AY121" s="1031"/>
      <c r="AZ121" s="923" t="s">
        <v>478</v>
      </c>
      <c r="BA121" s="924"/>
      <c r="BB121" s="924"/>
      <c r="BC121" s="924"/>
      <c r="BD121" s="924"/>
      <c r="BE121" s="924"/>
      <c r="BF121" s="924"/>
      <c r="BG121" s="924"/>
      <c r="BH121" s="924"/>
      <c r="BI121" s="924"/>
      <c r="BJ121" s="924"/>
      <c r="BK121" s="924"/>
      <c r="BL121" s="924"/>
      <c r="BM121" s="924"/>
      <c r="BN121" s="924"/>
      <c r="BO121" s="924"/>
      <c r="BP121" s="925"/>
      <c r="BQ121" s="926">
        <v>263786</v>
      </c>
      <c r="BR121" s="927"/>
      <c r="BS121" s="927"/>
      <c r="BT121" s="927"/>
      <c r="BU121" s="927"/>
      <c r="BV121" s="927">
        <v>179328</v>
      </c>
      <c r="BW121" s="927"/>
      <c r="BX121" s="927"/>
      <c r="BY121" s="927"/>
      <c r="BZ121" s="927"/>
      <c r="CA121" s="927">
        <v>143017</v>
      </c>
      <c r="CB121" s="927"/>
      <c r="CC121" s="927"/>
      <c r="CD121" s="927"/>
      <c r="CE121" s="927"/>
      <c r="CF121" s="921">
        <v>1.7</v>
      </c>
      <c r="CG121" s="922"/>
      <c r="CH121" s="922"/>
      <c r="CI121" s="922"/>
      <c r="CJ121" s="922"/>
      <c r="CK121" s="992"/>
      <c r="CL121" s="993"/>
      <c r="CM121" s="993"/>
      <c r="CN121" s="993"/>
      <c r="CO121" s="994"/>
      <c r="CP121" s="1019" t="s">
        <v>479</v>
      </c>
      <c r="CQ121" s="1020"/>
      <c r="CR121" s="1020"/>
      <c r="CS121" s="1020"/>
      <c r="CT121" s="1020"/>
      <c r="CU121" s="1020"/>
      <c r="CV121" s="1020"/>
      <c r="CW121" s="1020"/>
      <c r="CX121" s="1020"/>
      <c r="CY121" s="1020"/>
      <c r="CZ121" s="1020"/>
      <c r="DA121" s="1020"/>
      <c r="DB121" s="1020"/>
      <c r="DC121" s="1020"/>
      <c r="DD121" s="1020"/>
      <c r="DE121" s="1020"/>
      <c r="DF121" s="1021"/>
      <c r="DG121" s="926" t="s">
        <v>130</v>
      </c>
      <c r="DH121" s="927"/>
      <c r="DI121" s="927"/>
      <c r="DJ121" s="927"/>
      <c r="DK121" s="927"/>
      <c r="DL121" s="927" t="s">
        <v>449</v>
      </c>
      <c r="DM121" s="927"/>
      <c r="DN121" s="927"/>
      <c r="DO121" s="927"/>
      <c r="DP121" s="927"/>
      <c r="DQ121" s="927">
        <v>992543</v>
      </c>
      <c r="DR121" s="927"/>
      <c r="DS121" s="927"/>
      <c r="DT121" s="927"/>
      <c r="DU121" s="927"/>
      <c r="DV121" s="928">
        <v>11.9</v>
      </c>
      <c r="DW121" s="928"/>
      <c r="DX121" s="928"/>
      <c r="DY121" s="928"/>
      <c r="DZ121" s="929"/>
    </row>
    <row r="122" spans="1:130" s="230" customFormat="1" ht="26.25" customHeight="1" x14ac:dyDescent="0.15">
      <c r="A122" s="1035"/>
      <c r="B122" s="950"/>
      <c r="C122" s="923" t="s">
        <v>459</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130</v>
      </c>
      <c r="AB122" s="960"/>
      <c r="AC122" s="960"/>
      <c r="AD122" s="960"/>
      <c r="AE122" s="961"/>
      <c r="AF122" s="962" t="s">
        <v>130</v>
      </c>
      <c r="AG122" s="960"/>
      <c r="AH122" s="960"/>
      <c r="AI122" s="960"/>
      <c r="AJ122" s="961"/>
      <c r="AK122" s="962" t="s">
        <v>130</v>
      </c>
      <c r="AL122" s="960"/>
      <c r="AM122" s="960"/>
      <c r="AN122" s="960"/>
      <c r="AO122" s="961"/>
      <c r="AP122" s="963" t="s">
        <v>469</v>
      </c>
      <c r="AQ122" s="964"/>
      <c r="AR122" s="964"/>
      <c r="AS122" s="964"/>
      <c r="AT122" s="965"/>
      <c r="AU122" s="1029"/>
      <c r="AV122" s="1030"/>
      <c r="AW122" s="1030"/>
      <c r="AX122" s="1030"/>
      <c r="AY122" s="1031"/>
      <c r="AZ122" s="974" t="s">
        <v>480</v>
      </c>
      <c r="BA122" s="966"/>
      <c r="BB122" s="966"/>
      <c r="BC122" s="966"/>
      <c r="BD122" s="966"/>
      <c r="BE122" s="966"/>
      <c r="BF122" s="966"/>
      <c r="BG122" s="966"/>
      <c r="BH122" s="966"/>
      <c r="BI122" s="966"/>
      <c r="BJ122" s="966"/>
      <c r="BK122" s="966"/>
      <c r="BL122" s="966"/>
      <c r="BM122" s="966"/>
      <c r="BN122" s="966"/>
      <c r="BO122" s="966"/>
      <c r="BP122" s="967"/>
      <c r="BQ122" s="987">
        <v>16087129</v>
      </c>
      <c r="BR122" s="988"/>
      <c r="BS122" s="988"/>
      <c r="BT122" s="988"/>
      <c r="BU122" s="988"/>
      <c r="BV122" s="988">
        <v>15927908</v>
      </c>
      <c r="BW122" s="988"/>
      <c r="BX122" s="988"/>
      <c r="BY122" s="988"/>
      <c r="BZ122" s="988"/>
      <c r="CA122" s="988">
        <v>16237994</v>
      </c>
      <c r="CB122" s="988"/>
      <c r="CC122" s="988"/>
      <c r="CD122" s="988"/>
      <c r="CE122" s="988"/>
      <c r="CF122" s="1043">
        <v>195.3</v>
      </c>
      <c r="CG122" s="1044"/>
      <c r="CH122" s="1044"/>
      <c r="CI122" s="1044"/>
      <c r="CJ122" s="1044"/>
      <c r="CK122" s="992"/>
      <c r="CL122" s="993"/>
      <c r="CM122" s="993"/>
      <c r="CN122" s="993"/>
      <c r="CO122" s="994"/>
      <c r="CP122" s="1019" t="s">
        <v>481</v>
      </c>
      <c r="CQ122" s="1020"/>
      <c r="CR122" s="1020"/>
      <c r="CS122" s="1020"/>
      <c r="CT122" s="1020"/>
      <c r="CU122" s="1020"/>
      <c r="CV122" s="1020"/>
      <c r="CW122" s="1020"/>
      <c r="CX122" s="1020"/>
      <c r="CY122" s="1020"/>
      <c r="CZ122" s="1020"/>
      <c r="DA122" s="1020"/>
      <c r="DB122" s="1020"/>
      <c r="DC122" s="1020"/>
      <c r="DD122" s="1020"/>
      <c r="DE122" s="1020"/>
      <c r="DF122" s="1021"/>
      <c r="DG122" s="926">
        <v>4323</v>
      </c>
      <c r="DH122" s="927"/>
      <c r="DI122" s="927"/>
      <c r="DJ122" s="927"/>
      <c r="DK122" s="927"/>
      <c r="DL122" s="927">
        <v>5769</v>
      </c>
      <c r="DM122" s="927"/>
      <c r="DN122" s="927"/>
      <c r="DO122" s="927"/>
      <c r="DP122" s="927"/>
      <c r="DQ122" s="927">
        <v>3181</v>
      </c>
      <c r="DR122" s="927"/>
      <c r="DS122" s="927"/>
      <c r="DT122" s="927"/>
      <c r="DU122" s="927"/>
      <c r="DV122" s="928">
        <v>0</v>
      </c>
      <c r="DW122" s="928"/>
      <c r="DX122" s="928"/>
      <c r="DY122" s="928"/>
      <c r="DZ122" s="929"/>
    </row>
    <row r="123" spans="1:130" s="230" customFormat="1" ht="26.25" customHeight="1" x14ac:dyDescent="0.15">
      <c r="A123" s="1035"/>
      <c r="B123" s="950"/>
      <c r="C123" s="923" t="s">
        <v>465</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130</v>
      </c>
      <c r="AB123" s="960"/>
      <c r="AC123" s="960"/>
      <c r="AD123" s="960"/>
      <c r="AE123" s="961"/>
      <c r="AF123" s="962" t="s">
        <v>469</v>
      </c>
      <c r="AG123" s="960"/>
      <c r="AH123" s="960"/>
      <c r="AI123" s="960"/>
      <c r="AJ123" s="961"/>
      <c r="AK123" s="962" t="s">
        <v>444</v>
      </c>
      <c r="AL123" s="960"/>
      <c r="AM123" s="960"/>
      <c r="AN123" s="960"/>
      <c r="AO123" s="961"/>
      <c r="AP123" s="963" t="s">
        <v>449</v>
      </c>
      <c r="AQ123" s="964"/>
      <c r="AR123" s="964"/>
      <c r="AS123" s="964"/>
      <c r="AT123" s="965"/>
      <c r="AU123" s="1032"/>
      <c r="AV123" s="1033"/>
      <c r="AW123" s="1033"/>
      <c r="AX123" s="1033"/>
      <c r="AY123" s="1033"/>
      <c r="AZ123" s="251" t="s">
        <v>190</v>
      </c>
      <c r="BA123" s="251"/>
      <c r="BB123" s="251"/>
      <c r="BC123" s="251"/>
      <c r="BD123" s="251"/>
      <c r="BE123" s="251"/>
      <c r="BF123" s="251"/>
      <c r="BG123" s="251"/>
      <c r="BH123" s="251"/>
      <c r="BI123" s="251"/>
      <c r="BJ123" s="251"/>
      <c r="BK123" s="251"/>
      <c r="BL123" s="251"/>
      <c r="BM123" s="251"/>
      <c r="BN123" s="251"/>
      <c r="BO123" s="978" t="s">
        <v>482</v>
      </c>
      <c r="BP123" s="986"/>
      <c r="BQ123" s="1041">
        <v>26471368</v>
      </c>
      <c r="BR123" s="1042"/>
      <c r="BS123" s="1042"/>
      <c r="BT123" s="1042"/>
      <c r="BU123" s="1042"/>
      <c r="BV123" s="1042">
        <v>26355292</v>
      </c>
      <c r="BW123" s="1042"/>
      <c r="BX123" s="1042"/>
      <c r="BY123" s="1042"/>
      <c r="BZ123" s="1042"/>
      <c r="CA123" s="1042">
        <v>27037580</v>
      </c>
      <c r="CB123" s="1042"/>
      <c r="CC123" s="1042"/>
      <c r="CD123" s="1042"/>
      <c r="CE123" s="1042"/>
      <c r="CF123" s="1006"/>
      <c r="CG123" s="1007"/>
      <c r="CH123" s="1007"/>
      <c r="CI123" s="1007"/>
      <c r="CJ123" s="1008"/>
      <c r="CK123" s="992"/>
      <c r="CL123" s="993"/>
      <c r="CM123" s="993"/>
      <c r="CN123" s="993"/>
      <c r="CO123" s="994"/>
      <c r="CP123" s="1019" t="s">
        <v>483</v>
      </c>
      <c r="CQ123" s="1020"/>
      <c r="CR123" s="1020"/>
      <c r="CS123" s="1020"/>
      <c r="CT123" s="1020"/>
      <c r="CU123" s="1020"/>
      <c r="CV123" s="1020"/>
      <c r="CW123" s="1020"/>
      <c r="CX123" s="1020"/>
      <c r="CY123" s="1020"/>
      <c r="CZ123" s="1020"/>
      <c r="DA123" s="1020"/>
      <c r="DB123" s="1020"/>
      <c r="DC123" s="1020"/>
      <c r="DD123" s="1020"/>
      <c r="DE123" s="1020"/>
      <c r="DF123" s="1021"/>
      <c r="DG123" s="959" t="s">
        <v>449</v>
      </c>
      <c r="DH123" s="960"/>
      <c r="DI123" s="960"/>
      <c r="DJ123" s="960"/>
      <c r="DK123" s="961"/>
      <c r="DL123" s="962" t="s">
        <v>449</v>
      </c>
      <c r="DM123" s="960"/>
      <c r="DN123" s="960"/>
      <c r="DO123" s="960"/>
      <c r="DP123" s="961"/>
      <c r="DQ123" s="962" t="s">
        <v>130</v>
      </c>
      <c r="DR123" s="960"/>
      <c r="DS123" s="960"/>
      <c r="DT123" s="960"/>
      <c r="DU123" s="961"/>
      <c r="DV123" s="963" t="s">
        <v>130</v>
      </c>
      <c r="DW123" s="964"/>
      <c r="DX123" s="964"/>
      <c r="DY123" s="964"/>
      <c r="DZ123" s="965"/>
    </row>
    <row r="124" spans="1:130" s="230" customFormat="1" ht="26.25" customHeight="1" thickBot="1" x14ac:dyDescent="0.2">
      <c r="A124" s="1035"/>
      <c r="B124" s="950"/>
      <c r="C124" s="923" t="s">
        <v>468</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130</v>
      </c>
      <c r="AB124" s="960"/>
      <c r="AC124" s="960"/>
      <c r="AD124" s="960"/>
      <c r="AE124" s="961"/>
      <c r="AF124" s="962" t="s">
        <v>130</v>
      </c>
      <c r="AG124" s="960"/>
      <c r="AH124" s="960"/>
      <c r="AI124" s="960"/>
      <c r="AJ124" s="961"/>
      <c r="AK124" s="962" t="s">
        <v>130</v>
      </c>
      <c r="AL124" s="960"/>
      <c r="AM124" s="960"/>
      <c r="AN124" s="960"/>
      <c r="AO124" s="961"/>
      <c r="AP124" s="963" t="s">
        <v>130</v>
      </c>
      <c r="AQ124" s="964"/>
      <c r="AR124" s="964"/>
      <c r="AS124" s="964"/>
      <c r="AT124" s="965"/>
      <c r="AU124" s="1037" t="s">
        <v>484</v>
      </c>
      <c r="AV124" s="1038"/>
      <c r="AW124" s="1038"/>
      <c r="AX124" s="1038"/>
      <c r="AY124" s="1038"/>
      <c r="AZ124" s="1038"/>
      <c r="BA124" s="1038"/>
      <c r="BB124" s="1038"/>
      <c r="BC124" s="1038"/>
      <c r="BD124" s="1038"/>
      <c r="BE124" s="1038"/>
      <c r="BF124" s="1038"/>
      <c r="BG124" s="1038"/>
      <c r="BH124" s="1038"/>
      <c r="BI124" s="1038"/>
      <c r="BJ124" s="1038"/>
      <c r="BK124" s="1038"/>
      <c r="BL124" s="1038"/>
      <c r="BM124" s="1038"/>
      <c r="BN124" s="1038"/>
      <c r="BO124" s="1038"/>
      <c r="BP124" s="1039"/>
      <c r="BQ124" s="1040" t="s">
        <v>449</v>
      </c>
      <c r="BR124" s="1015"/>
      <c r="BS124" s="1015"/>
      <c r="BT124" s="1015"/>
      <c r="BU124" s="1015"/>
      <c r="BV124" s="1015" t="s">
        <v>130</v>
      </c>
      <c r="BW124" s="1015"/>
      <c r="BX124" s="1015"/>
      <c r="BY124" s="1015"/>
      <c r="BZ124" s="1015"/>
      <c r="CA124" s="1015" t="s">
        <v>444</v>
      </c>
      <c r="CB124" s="1015"/>
      <c r="CC124" s="1015"/>
      <c r="CD124" s="1015"/>
      <c r="CE124" s="1015"/>
      <c r="CF124" s="1016"/>
      <c r="CG124" s="1017"/>
      <c r="CH124" s="1017"/>
      <c r="CI124" s="1017"/>
      <c r="CJ124" s="1018"/>
      <c r="CK124" s="995"/>
      <c r="CL124" s="995"/>
      <c r="CM124" s="995"/>
      <c r="CN124" s="995"/>
      <c r="CO124" s="996"/>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9">
        <v>3252127</v>
      </c>
      <c r="DH124" s="1004"/>
      <c r="DI124" s="1004"/>
      <c r="DJ124" s="1004"/>
      <c r="DK124" s="1005"/>
      <c r="DL124" s="1003">
        <v>3187879</v>
      </c>
      <c r="DM124" s="1004"/>
      <c r="DN124" s="1004"/>
      <c r="DO124" s="1004"/>
      <c r="DP124" s="1005"/>
      <c r="DQ124" s="1003" t="s">
        <v>130</v>
      </c>
      <c r="DR124" s="1004"/>
      <c r="DS124" s="1004"/>
      <c r="DT124" s="1004"/>
      <c r="DU124" s="1005"/>
      <c r="DV124" s="1000" t="s">
        <v>444</v>
      </c>
      <c r="DW124" s="1001"/>
      <c r="DX124" s="1001"/>
      <c r="DY124" s="1001"/>
      <c r="DZ124" s="1002"/>
    </row>
    <row r="125" spans="1:130" s="230" customFormat="1" ht="26.25" customHeight="1" x14ac:dyDescent="0.15">
      <c r="A125" s="1035"/>
      <c r="B125" s="950"/>
      <c r="C125" s="923" t="s">
        <v>471</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469</v>
      </c>
      <c r="AB125" s="960"/>
      <c r="AC125" s="960"/>
      <c r="AD125" s="960"/>
      <c r="AE125" s="961"/>
      <c r="AF125" s="962" t="s">
        <v>449</v>
      </c>
      <c r="AG125" s="960"/>
      <c r="AH125" s="960"/>
      <c r="AI125" s="960"/>
      <c r="AJ125" s="961"/>
      <c r="AK125" s="962" t="s">
        <v>449</v>
      </c>
      <c r="AL125" s="960"/>
      <c r="AM125" s="960"/>
      <c r="AN125" s="960"/>
      <c r="AO125" s="961"/>
      <c r="AP125" s="963" t="s">
        <v>130</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10" t="s">
        <v>486</v>
      </c>
      <c r="CL125" s="990"/>
      <c r="CM125" s="990"/>
      <c r="CN125" s="990"/>
      <c r="CO125" s="991"/>
      <c r="CP125" s="930" t="s">
        <v>487</v>
      </c>
      <c r="CQ125" s="898"/>
      <c r="CR125" s="898"/>
      <c r="CS125" s="898"/>
      <c r="CT125" s="898"/>
      <c r="CU125" s="898"/>
      <c r="CV125" s="898"/>
      <c r="CW125" s="898"/>
      <c r="CX125" s="898"/>
      <c r="CY125" s="898"/>
      <c r="CZ125" s="898"/>
      <c r="DA125" s="898"/>
      <c r="DB125" s="898"/>
      <c r="DC125" s="898"/>
      <c r="DD125" s="898"/>
      <c r="DE125" s="898"/>
      <c r="DF125" s="899"/>
      <c r="DG125" s="931" t="s">
        <v>444</v>
      </c>
      <c r="DH125" s="932"/>
      <c r="DI125" s="932"/>
      <c r="DJ125" s="932"/>
      <c r="DK125" s="932"/>
      <c r="DL125" s="932" t="s">
        <v>130</v>
      </c>
      <c r="DM125" s="932"/>
      <c r="DN125" s="932"/>
      <c r="DO125" s="932"/>
      <c r="DP125" s="932"/>
      <c r="DQ125" s="932" t="s">
        <v>130</v>
      </c>
      <c r="DR125" s="932"/>
      <c r="DS125" s="932"/>
      <c r="DT125" s="932"/>
      <c r="DU125" s="932"/>
      <c r="DV125" s="933" t="s">
        <v>130</v>
      </c>
      <c r="DW125" s="933"/>
      <c r="DX125" s="933"/>
      <c r="DY125" s="933"/>
      <c r="DZ125" s="934"/>
    </row>
    <row r="126" spans="1:130" s="230" customFormat="1" ht="26.25" customHeight="1" thickBot="1" x14ac:dyDescent="0.2">
      <c r="A126" s="1035"/>
      <c r="B126" s="950"/>
      <c r="C126" s="923" t="s">
        <v>473</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130</v>
      </c>
      <c r="AB126" s="960"/>
      <c r="AC126" s="960"/>
      <c r="AD126" s="960"/>
      <c r="AE126" s="961"/>
      <c r="AF126" s="962" t="s">
        <v>130</v>
      </c>
      <c r="AG126" s="960"/>
      <c r="AH126" s="960"/>
      <c r="AI126" s="960"/>
      <c r="AJ126" s="961"/>
      <c r="AK126" s="962" t="s">
        <v>130</v>
      </c>
      <c r="AL126" s="960"/>
      <c r="AM126" s="960"/>
      <c r="AN126" s="960"/>
      <c r="AO126" s="961"/>
      <c r="AP126" s="963" t="s">
        <v>130</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11"/>
      <c r="CL126" s="993"/>
      <c r="CM126" s="993"/>
      <c r="CN126" s="993"/>
      <c r="CO126" s="994"/>
      <c r="CP126" s="923" t="s">
        <v>488</v>
      </c>
      <c r="CQ126" s="924"/>
      <c r="CR126" s="924"/>
      <c r="CS126" s="924"/>
      <c r="CT126" s="924"/>
      <c r="CU126" s="924"/>
      <c r="CV126" s="924"/>
      <c r="CW126" s="924"/>
      <c r="CX126" s="924"/>
      <c r="CY126" s="924"/>
      <c r="CZ126" s="924"/>
      <c r="DA126" s="924"/>
      <c r="DB126" s="924"/>
      <c r="DC126" s="924"/>
      <c r="DD126" s="924"/>
      <c r="DE126" s="924"/>
      <c r="DF126" s="925"/>
      <c r="DG126" s="926" t="s">
        <v>444</v>
      </c>
      <c r="DH126" s="927"/>
      <c r="DI126" s="927"/>
      <c r="DJ126" s="927"/>
      <c r="DK126" s="927"/>
      <c r="DL126" s="927" t="s">
        <v>130</v>
      </c>
      <c r="DM126" s="927"/>
      <c r="DN126" s="927"/>
      <c r="DO126" s="927"/>
      <c r="DP126" s="927"/>
      <c r="DQ126" s="927" t="s">
        <v>130</v>
      </c>
      <c r="DR126" s="927"/>
      <c r="DS126" s="927"/>
      <c r="DT126" s="927"/>
      <c r="DU126" s="927"/>
      <c r="DV126" s="928" t="s">
        <v>130</v>
      </c>
      <c r="DW126" s="928"/>
      <c r="DX126" s="928"/>
      <c r="DY126" s="928"/>
      <c r="DZ126" s="929"/>
    </row>
    <row r="127" spans="1:130" s="230" customFormat="1" ht="26.25" customHeight="1" x14ac:dyDescent="0.15">
      <c r="A127" s="1036"/>
      <c r="B127" s="952"/>
      <c r="C127" s="974" t="s">
        <v>489</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130</v>
      </c>
      <c r="AB127" s="960"/>
      <c r="AC127" s="960"/>
      <c r="AD127" s="960"/>
      <c r="AE127" s="961"/>
      <c r="AF127" s="962" t="s">
        <v>130</v>
      </c>
      <c r="AG127" s="960"/>
      <c r="AH127" s="960"/>
      <c r="AI127" s="960"/>
      <c r="AJ127" s="961"/>
      <c r="AK127" s="962" t="s">
        <v>130</v>
      </c>
      <c r="AL127" s="960"/>
      <c r="AM127" s="960"/>
      <c r="AN127" s="960"/>
      <c r="AO127" s="961"/>
      <c r="AP127" s="963" t="s">
        <v>130</v>
      </c>
      <c r="AQ127" s="964"/>
      <c r="AR127" s="964"/>
      <c r="AS127" s="964"/>
      <c r="AT127" s="965"/>
      <c r="AU127" s="232"/>
      <c r="AV127" s="232"/>
      <c r="AW127" s="232"/>
      <c r="AX127" s="1022" t="s">
        <v>490</v>
      </c>
      <c r="AY127" s="1023"/>
      <c r="AZ127" s="1023"/>
      <c r="BA127" s="1023"/>
      <c r="BB127" s="1023"/>
      <c r="BC127" s="1023"/>
      <c r="BD127" s="1023"/>
      <c r="BE127" s="1024"/>
      <c r="BF127" s="1025" t="s">
        <v>491</v>
      </c>
      <c r="BG127" s="1023"/>
      <c r="BH127" s="1023"/>
      <c r="BI127" s="1023"/>
      <c r="BJ127" s="1023"/>
      <c r="BK127" s="1023"/>
      <c r="BL127" s="1024"/>
      <c r="BM127" s="1025" t="s">
        <v>492</v>
      </c>
      <c r="BN127" s="1023"/>
      <c r="BO127" s="1023"/>
      <c r="BP127" s="1023"/>
      <c r="BQ127" s="1023"/>
      <c r="BR127" s="1023"/>
      <c r="BS127" s="1024"/>
      <c r="BT127" s="1025" t="s">
        <v>493</v>
      </c>
      <c r="BU127" s="1023"/>
      <c r="BV127" s="1023"/>
      <c r="BW127" s="1023"/>
      <c r="BX127" s="1023"/>
      <c r="BY127" s="1023"/>
      <c r="BZ127" s="1072"/>
      <c r="CA127" s="232"/>
      <c r="CB127" s="232"/>
      <c r="CC127" s="232"/>
      <c r="CD127" s="255"/>
      <c r="CE127" s="255"/>
      <c r="CF127" s="255"/>
      <c r="CG127" s="232"/>
      <c r="CH127" s="232"/>
      <c r="CI127" s="232"/>
      <c r="CJ127" s="254"/>
      <c r="CK127" s="1011"/>
      <c r="CL127" s="993"/>
      <c r="CM127" s="993"/>
      <c r="CN127" s="993"/>
      <c r="CO127" s="994"/>
      <c r="CP127" s="923" t="s">
        <v>494</v>
      </c>
      <c r="CQ127" s="924"/>
      <c r="CR127" s="924"/>
      <c r="CS127" s="924"/>
      <c r="CT127" s="924"/>
      <c r="CU127" s="924"/>
      <c r="CV127" s="924"/>
      <c r="CW127" s="924"/>
      <c r="CX127" s="924"/>
      <c r="CY127" s="924"/>
      <c r="CZ127" s="924"/>
      <c r="DA127" s="924"/>
      <c r="DB127" s="924"/>
      <c r="DC127" s="924"/>
      <c r="DD127" s="924"/>
      <c r="DE127" s="924"/>
      <c r="DF127" s="925"/>
      <c r="DG127" s="926" t="s">
        <v>130</v>
      </c>
      <c r="DH127" s="927"/>
      <c r="DI127" s="927"/>
      <c r="DJ127" s="927"/>
      <c r="DK127" s="927"/>
      <c r="DL127" s="927" t="s">
        <v>130</v>
      </c>
      <c r="DM127" s="927"/>
      <c r="DN127" s="927"/>
      <c r="DO127" s="927"/>
      <c r="DP127" s="927"/>
      <c r="DQ127" s="927" t="s">
        <v>444</v>
      </c>
      <c r="DR127" s="927"/>
      <c r="DS127" s="927"/>
      <c r="DT127" s="927"/>
      <c r="DU127" s="927"/>
      <c r="DV127" s="928" t="s">
        <v>449</v>
      </c>
      <c r="DW127" s="928"/>
      <c r="DX127" s="928"/>
      <c r="DY127" s="928"/>
      <c r="DZ127" s="929"/>
    </row>
    <row r="128" spans="1:130" s="230" customFormat="1" ht="26.25" customHeight="1" thickBot="1" x14ac:dyDescent="0.2">
      <c r="A128" s="1060" t="s">
        <v>495</v>
      </c>
      <c r="B128" s="1061"/>
      <c r="C128" s="1061"/>
      <c r="D128" s="1061"/>
      <c r="E128" s="1061"/>
      <c r="F128" s="1061"/>
      <c r="G128" s="1061"/>
      <c r="H128" s="1061"/>
      <c r="I128" s="1061"/>
      <c r="J128" s="1061"/>
      <c r="K128" s="1061"/>
      <c r="L128" s="1061"/>
      <c r="M128" s="1061"/>
      <c r="N128" s="1061"/>
      <c r="O128" s="1061"/>
      <c r="P128" s="1061"/>
      <c r="Q128" s="1061"/>
      <c r="R128" s="1061"/>
      <c r="S128" s="1061"/>
      <c r="T128" s="1061"/>
      <c r="U128" s="1061"/>
      <c r="V128" s="1061"/>
      <c r="W128" s="1062" t="s">
        <v>496</v>
      </c>
      <c r="X128" s="1062"/>
      <c r="Y128" s="1062"/>
      <c r="Z128" s="1063"/>
      <c r="AA128" s="1064">
        <v>37095</v>
      </c>
      <c r="AB128" s="1065"/>
      <c r="AC128" s="1065"/>
      <c r="AD128" s="1065"/>
      <c r="AE128" s="1066"/>
      <c r="AF128" s="1067">
        <v>20366</v>
      </c>
      <c r="AG128" s="1065"/>
      <c r="AH128" s="1065"/>
      <c r="AI128" s="1065"/>
      <c r="AJ128" s="1066"/>
      <c r="AK128" s="1067">
        <v>29187</v>
      </c>
      <c r="AL128" s="1065"/>
      <c r="AM128" s="1065"/>
      <c r="AN128" s="1065"/>
      <c r="AO128" s="1066"/>
      <c r="AP128" s="1068"/>
      <c r="AQ128" s="1069"/>
      <c r="AR128" s="1069"/>
      <c r="AS128" s="1069"/>
      <c r="AT128" s="1070"/>
      <c r="AU128" s="232"/>
      <c r="AV128" s="232"/>
      <c r="AW128" s="232"/>
      <c r="AX128" s="897" t="s">
        <v>497</v>
      </c>
      <c r="AY128" s="898"/>
      <c r="AZ128" s="898"/>
      <c r="BA128" s="898"/>
      <c r="BB128" s="898"/>
      <c r="BC128" s="898"/>
      <c r="BD128" s="898"/>
      <c r="BE128" s="899"/>
      <c r="BF128" s="1051" t="s">
        <v>449</v>
      </c>
      <c r="BG128" s="1052"/>
      <c r="BH128" s="1052"/>
      <c r="BI128" s="1052"/>
      <c r="BJ128" s="1052"/>
      <c r="BK128" s="1052"/>
      <c r="BL128" s="1071"/>
      <c r="BM128" s="1051">
        <v>13.32</v>
      </c>
      <c r="BN128" s="1052"/>
      <c r="BO128" s="1052"/>
      <c r="BP128" s="1052"/>
      <c r="BQ128" s="1052"/>
      <c r="BR128" s="1052"/>
      <c r="BS128" s="1071"/>
      <c r="BT128" s="1051">
        <v>20</v>
      </c>
      <c r="BU128" s="1052"/>
      <c r="BV128" s="1052"/>
      <c r="BW128" s="1052"/>
      <c r="BX128" s="1052"/>
      <c r="BY128" s="1052"/>
      <c r="BZ128" s="1053"/>
      <c r="CA128" s="255"/>
      <c r="CB128" s="255"/>
      <c r="CC128" s="255"/>
      <c r="CD128" s="255"/>
      <c r="CE128" s="255"/>
      <c r="CF128" s="255"/>
      <c r="CG128" s="232"/>
      <c r="CH128" s="232"/>
      <c r="CI128" s="232"/>
      <c r="CJ128" s="254"/>
      <c r="CK128" s="1012"/>
      <c r="CL128" s="1013"/>
      <c r="CM128" s="1013"/>
      <c r="CN128" s="1013"/>
      <c r="CO128" s="1014"/>
      <c r="CP128" s="1054" t="s">
        <v>498</v>
      </c>
      <c r="CQ128" s="726"/>
      <c r="CR128" s="726"/>
      <c r="CS128" s="726"/>
      <c r="CT128" s="726"/>
      <c r="CU128" s="726"/>
      <c r="CV128" s="726"/>
      <c r="CW128" s="726"/>
      <c r="CX128" s="726"/>
      <c r="CY128" s="726"/>
      <c r="CZ128" s="726"/>
      <c r="DA128" s="726"/>
      <c r="DB128" s="726"/>
      <c r="DC128" s="726"/>
      <c r="DD128" s="726"/>
      <c r="DE128" s="726"/>
      <c r="DF128" s="1055"/>
      <c r="DG128" s="1056" t="s">
        <v>130</v>
      </c>
      <c r="DH128" s="1057"/>
      <c r="DI128" s="1057"/>
      <c r="DJ128" s="1057"/>
      <c r="DK128" s="1057"/>
      <c r="DL128" s="1057" t="s">
        <v>449</v>
      </c>
      <c r="DM128" s="1057"/>
      <c r="DN128" s="1057"/>
      <c r="DO128" s="1057"/>
      <c r="DP128" s="1057"/>
      <c r="DQ128" s="1057" t="s">
        <v>449</v>
      </c>
      <c r="DR128" s="1057"/>
      <c r="DS128" s="1057"/>
      <c r="DT128" s="1057"/>
      <c r="DU128" s="1057"/>
      <c r="DV128" s="1058" t="s">
        <v>130</v>
      </c>
      <c r="DW128" s="1058"/>
      <c r="DX128" s="1058"/>
      <c r="DY128" s="1058"/>
      <c r="DZ128" s="1059"/>
    </row>
    <row r="129" spans="1:131" s="230" customFormat="1" ht="26.25" customHeight="1" x14ac:dyDescent="0.15">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48" t="s">
        <v>499</v>
      </c>
      <c r="X129" s="1049"/>
      <c r="Y129" s="1049"/>
      <c r="Z129" s="1050"/>
      <c r="AA129" s="959">
        <v>10143882</v>
      </c>
      <c r="AB129" s="960"/>
      <c r="AC129" s="960"/>
      <c r="AD129" s="960"/>
      <c r="AE129" s="961"/>
      <c r="AF129" s="962">
        <v>10426782</v>
      </c>
      <c r="AG129" s="960"/>
      <c r="AH129" s="960"/>
      <c r="AI129" s="960"/>
      <c r="AJ129" s="961"/>
      <c r="AK129" s="962">
        <v>10109390</v>
      </c>
      <c r="AL129" s="960"/>
      <c r="AM129" s="960"/>
      <c r="AN129" s="960"/>
      <c r="AO129" s="961"/>
      <c r="AP129" s="1045"/>
      <c r="AQ129" s="1046"/>
      <c r="AR129" s="1046"/>
      <c r="AS129" s="1046"/>
      <c r="AT129" s="1047"/>
      <c r="AU129" s="233"/>
      <c r="AV129" s="233"/>
      <c r="AW129" s="233"/>
      <c r="AX129" s="1100" t="s">
        <v>500</v>
      </c>
      <c r="AY129" s="924"/>
      <c r="AZ129" s="924"/>
      <c r="BA129" s="924"/>
      <c r="BB129" s="924"/>
      <c r="BC129" s="924"/>
      <c r="BD129" s="924"/>
      <c r="BE129" s="925"/>
      <c r="BF129" s="1113" t="s">
        <v>130</v>
      </c>
      <c r="BG129" s="1114"/>
      <c r="BH129" s="1114"/>
      <c r="BI129" s="1114"/>
      <c r="BJ129" s="1114"/>
      <c r="BK129" s="1114"/>
      <c r="BL129" s="1115"/>
      <c r="BM129" s="1113">
        <v>18.32</v>
      </c>
      <c r="BN129" s="1114"/>
      <c r="BO129" s="1114"/>
      <c r="BP129" s="1114"/>
      <c r="BQ129" s="1114"/>
      <c r="BR129" s="1114"/>
      <c r="BS129" s="1115"/>
      <c r="BT129" s="1113">
        <v>30</v>
      </c>
      <c r="BU129" s="1114"/>
      <c r="BV129" s="1114"/>
      <c r="BW129" s="1114"/>
      <c r="BX129" s="1114"/>
      <c r="BY129" s="1114"/>
      <c r="BZ129" s="111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5" t="s">
        <v>501</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48" t="s">
        <v>502</v>
      </c>
      <c r="X130" s="1049"/>
      <c r="Y130" s="1049"/>
      <c r="Z130" s="1050"/>
      <c r="AA130" s="959">
        <v>1916004</v>
      </c>
      <c r="AB130" s="960"/>
      <c r="AC130" s="960"/>
      <c r="AD130" s="960"/>
      <c r="AE130" s="961"/>
      <c r="AF130" s="962">
        <v>1816884</v>
      </c>
      <c r="AG130" s="960"/>
      <c r="AH130" s="960"/>
      <c r="AI130" s="960"/>
      <c r="AJ130" s="961"/>
      <c r="AK130" s="962">
        <v>1795672</v>
      </c>
      <c r="AL130" s="960"/>
      <c r="AM130" s="960"/>
      <c r="AN130" s="960"/>
      <c r="AO130" s="961"/>
      <c r="AP130" s="1045"/>
      <c r="AQ130" s="1046"/>
      <c r="AR130" s="1046"/>
      <c r="AS130" s="1046"/>
      <c r="AT130" s="1047"/>
      <c r="AU130" s="233"/>
      <c r="AV130" s="233"/>
      <c r="AW130" s="233"/>
      <c r="AX130" s="1100" t="s">
        <v>503</v>
      </c>
      <c r="AY130" s="924"/>
      <c r="AZ130" s="924"/>
      <c r="BA130" s="924"/>
      <c r="BB130" s="924"/>
      <c r="BC130" s="924"/>
      <c r="BD130" s="924"/>
      <c r="BE130" s="925"/>
      <c r="BF130" s="1101">
        <v>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9">
        <v>8227878</v>
      </c>
      <c r="AB131" s="1004"/>
      <c r="AC131" s="1004"/>
      <c r="AD131" s="1004"/>
      <c r="AE131" s="1005"/>
      <c r="AF131" s="1003">
        <v>8609898</v>
      </c>
      <c r="AG131" s="1004"/>
      <c r="AH131" s="1004"/>
      <c r="AI131" s="1004"/>
      <c r="AJ131" s="1005"/>
      <c r="AK131" s="1003">
        <v>8313718</v>
      </c>
      <c r="AL131" s="1004"/>
      <c r="AM131" s="1004"/>
      <c r="AN131" s="1004"/>
      <c r="AO131" s="1005"/>
      <c r="AP131" s="1110"/>
      <c r="AQ131" s="1111"/>
      <c r="AR131" s="1111"/>
      <c r="AS131" s="1111"/>
      <c r="AT131" s="1112"/>
      <c r="AU131" s="233"/>
      <c r="AV131" s="233"/>
      <c r="AW131" s="233"/>
      <c r="AX131" s="1082" t="s">
        <v>505</v>
      </c>
      <c r="AY131" s="726"/>
      <c r="AZ131" s="726"/>
      <c r="BA131" s="726"/>
      <c r="BB131" s="726"/>
      <c r="BC131" s="726"/>
      <c r="BD131" s="726"/>
      <c r="BE131" s="1055"/>
      <c r="BF131" s="1083" t="s">
        <v>449</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9" t="s">
        <v>506</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507</v>
      </c>
      <c r="W132" s="1093"/>
      <c r="X132" s="1093"/>
      <c r="Y132" s="1093"/>
      <c r="Z132" s="1094"/>
      <c r="AA132" s="1095">
        <v>9.8456612989999996</v>
      </c>
      <c r="AB132" s="1096"/>
      <c r="AC132" s="1096"/>
      <c r="AD132" s="1096"/>
      <c r="AE132" s="1097"/>
      <c r="AF132" s="1098">
        <v>9.2858475210000009</v>
      </c>
      <c r="AG132" s="1096"/>
      <c r="AH132" s="1096"/>
      <c r="AI132" s="1096"/>
      <c r="AJ132" s="1097"/>
      <c r="AK132" s="1098">
        <v>8.1418205429999997</v>
      </c>
      <c r="AL132" s="1096"/>
      <c r="AM132" s="1096"/>
      <c r="AN132" s="1096"/>
      <c r="AO132" s="1097"/>
      <c r="AP132" s="1006"/>
      <c r="AQ132" s="1007"/>
      <c r="AR132" s="1007"/>
      <c r="AS132" s="1007"/>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508</v>
      </c>
      <c r="W133" s="1076"/>
      <c r="X133" s="1076"/>
      <c r="Y133" s="1076"/>
      <c r="Z133" s="1077"/>
      <c r="AA133" s="1078">
        <v>9.9</v>
      </c>
      <c r="AB133" s="1079"/>
      <c r="AC133" s="1079"/>
      <c r="AD133" s="1079"/>
      <c r="AE133" s="1080"/>
      <c r="AF133" s="1078">
        <v>9.8000000000000007</v>
      </c>
      <c r="AG133" s="1079"/>
      <c r="AH133" s="1079"/>
      <c r="AI133" s="1079"/>
      <c r="AJ133" s="1080"/>
      <c r="AK133" s="1078">
        <v>9</v>
      </c>
      <c r="AL133" s="1079"/>
      <c r="AM133" s="1079"/>
      <c r="AN133" s="1079"/>
      <c r="AO133" s="1080"/>
      <c r="AP133" s="1016"/>
      <c r="AQ133" s="1017"/>
      <c r="AR133" s="1017"/>
      <c r="AS133" s="1017"/>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tmCfEGu92cIxZTvCMThzHZXlBDRao4DCiadd9/uZWLMb2B5eb00k8G7yvryhDDtlJALAv+3FBsCR2iU9cId/Q==" saltValue="sZM1NlFT9vk+4QMzat0slw==" spinCount="100000" sheet="1" objects="1" scenarios="1" formatRows="0"/>
  <mergeCells count="2035">
    <mergeCell ref="AU72:AY72"/>
    <mergeCell ref="AK71:AO71"/>
    <mergeCell ref="AP71:AT71"/>
    <mergeCell ref="AU71:AY71"/>
    <mergeCell ref="AK73:AO73"/>
    <mergeCell ref="AP73:AT73"/>
    <mergeCell ref="AU73:AY73"/>
    <mergeCell ref="AK75:AO75"/>
    <mergeCell ref="AP75:AT75"/>
    <mergeCell ref="AU75:AY75"/>
    <mergeCell ref="AK74:AO74"/>
    <mergeCell ref="AP74:AT74"/>
    <mergeCell ref="AZ72:BD72"/>
    <mergeCell ref="AZ71:BD71"/>
    <mergeCell ref="AZ73:BD73"/>
    <mergeCell ref="AZ75:BD75"/>
    <mergeCell ref="AZ74:BD74"/>
    <mergeCell ref="AZ77:BD77"/>
    <mergeCell ref="AZ79:BD79"/>
    <mergeCell ref="B69:P69"/>
    <mergeCell ref="B68:P68"/>
    <mergeCell ref="B70:P70"/>
    <mergeCell ref="B71:P71"/>
    <mergeCell ref="B73:P73"/>
    <mergeCell ref="B72:P72"/>
    <mergeCell ref="B75:P75"/>
    <mergeCell ref="B74:P74"/>
    <mergeCell ref="B76:P76"/>
    <mergeCell ref="B77:P77"/>
    <mergeCell ref="B79:P79"/>
    <mergeCell ref="B78:P78"/>
    <mergeCell ref="AK77:AO77"/>
    <mergeCell ref="AP77:AT77"/>
    <mergeCell ref="AU77:AY77"/>
    <mergeCell ref="AK79:AO79"/>
    <mergeCell ref="AP79:AT79"/>
    <mergeCell ref="AU79:AY79"/>
    <mergeCell ref="AK69:AO69"/>
    <mergeCell ref="AP69:AT69"/>
    <mergeCell ref="AU69:AY69"/>
    <mergeCell ref="AK68:AO68"/>
    <mergeCell ref="AP68:AT68"/>
    <mergeCell ref="Q79:U79"/>
    <mergeCell ref="V79:Z79"/>
    <mergeCell ref="AA79:AE79"/>
    <mergeCell ref="AF79:AJ79"/>
    <mergeCell ref="AA74:AE74"/>
    <mergeCell ref="AK72:AO72"/>
    <mergeCell ref="AP72:AT72"/>
    <mergeCell ref="B80:P80"/>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CA122:CE122"/>
    <mergeCell ref="CF122:CJ122"/>
    <mergeCell ref="CP122:DF122"/>
    <mergeCell ref="CP121:DF121"/>
    <mergeCell ref="DG121:DK121"/>
    <mergeCell ref="DL121:DP121"/>
    <mergeCell ref="DQ121:DU121"/>
    <mergeCell ref="DL120:DP120"/>
    <mergeCell ref="DQ120:DU120"/>
    <mergeCell ref="DL119:DP119"/>
    <mergeCell ref="DQ119:DU119"/>
    <mergeCell ref="C125:Z125"/>
    <mergeCell ref="AA125:AE125"/>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U120:AY123"/>
    <mergeCell ref="AZ120:BP120"/>
    <mergeCell ref="AP126:AT126"/>
    <mergeCell ref="CP126:DF126"/>
    <mergeCell ref="DQ127:DU127"/>
    <mergeCell ref="C119:Z119"/>
    <mergeCell ref="C120:Z120"/>
    <mergeCell ref="AA120:AE120"/>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C121:Z121"/>
    <mergeCell ref="DQ122:DU122"/>
    <mergeCell ref="DV122:DZ122"/>
    <mergeCell ref="C123:Z123"/>
    <mergeCell ref="AA123:AE123"/>
    <mergeCell ref="AF123:AJ123"/>
    <mergeCell ref="AK123:AO123"/>
    <mergeCell ref="AP123:AT123"/>
    <mergeCell ref="BO123:BP123"/>
    <mergeCell ref="AZ122:BP122"/>
    <mergeCell ref="BQ122:BU122"/>
    <mergeCell ref="BV122:BZ122"/>
    <mergeCell ref="DV121:DZ121"/>
    <mergeCell ref="C122:Z122"/>
    <mergeCell ref="AA122:AE122"/>
    <mergeCell ref="AF122:AJ122"/>
    <mergeCell ref="AK122:AO122"/>
    <mergeCell ref="AP122:AT122"/>
    <mergeCell ref="AA121:AE121"/>
    <mergeCell ref="AF121:AJ121"/>
    <mergeCell ref="AK121:AO121"/>
    <mergeCell ref="AP121:AT121"/>
    <mergeCell ref="AZ121:BP121"/>
    <mergeCell ref="DV123:DZ123"/>
    <mergeCell ref="CA118:CE118"/>
    <mergeCell ref="CF118:CJ118"/>
    <mergeCell ref="CM118:DF118"/>
    <mergeCell ref="DG118:DK118"/>
    <mergeCell ref="DG120:DK120"/>
    <mergeCell ref="DV120:DZ120"/>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V119:DZ119"/>
    <mergeCell ref="DQ124:DU124"/>
    <mergeCell ref="DV124:DZ124"/>
    <mergeCell ref="BQ119:BU119"/>
    <mergeCell ref="BV119:BZ119"/>
    <mergeCell ref="CA119:CE119"/>
    <mergeCell ref="CF119:CJ119"/>
    <mergeCell ref="CM119:DF119"/>
    <mergeCell ref="DG119:DK119"/>
    <mergeCell ref="AF120:AJ120"/>
    <mergeCell ref="AK120:AO120"/>
    <mergeCell ref="AP120:AT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8:DP118"/>
    <mergeCell ref="DQ118:DU118"/>
    <mergeCell ref="DV118:DZ118"/>
    <mergeCell ref="AA119:AE119"/>
    <mergeCell ref="AF119:AJ119"/>
    <mergeCell ref="AK119:AO119"/>
    <mergeCell ref="AP119:AT119"/>
    <mergeCell ref="BO119:BP119"/>
    <mergeCell ref="BQ118:BU118"/>
    <mergeCell ref="BV118:BZ118"/>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DV79:DZ79"/>
    <mergeCell ref="Q80:U80"/>
    <mergeCell ref="V80:Z80"/>
    <mergeCell ref="AA80:AE80"/>
    <mergeCell ref="AF80:AJ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DG78:DK78"/>
    <mergeCell ref="DL78:DP78"/>
    <mergeCell ref="DQ78:DU78"/>
    <mergeCell ref="BS78:CG78"/>
    <mergeCell ref="CH78:CL78"/>
    <mergeCell ref="CM78:CQ78"/>
    <mergeCell ref="AK78:AO78"/>
    <mergeCell ref="AP78:AT78"/>
    <mergeCell ref="AU78:AY78"/>
    <mergeCell ref="AZ80:BD80"/>
    <mergeCell ref="BS80:CG80"/>
    <mergeCell ref="CH80:CL80"/>
    <mergeCell ref="CM80:CQ80"/>
    <mergeCell ref="DG79:DK79"/>
    <mergeCell ref="DL79:DP79"/>
    <mergeCell ref="DQ79:DU79"/>
    <mergeCell ref="AK80:AO80"/>
    <mergeCell ref="AP80:AT80"/>
    <mergeCell ref="AU80:AY80"/>
    <mergeCell ref="AZ78:BD78"/>
    <mergeCell ref="DG77:DK77"/>
    <mergeCell ref="DL77:DP77"/>
    <mergeCell ref="DQ77:DU77"/>
    <mergeCell ref="DV77:DZ77"/>
    <mergeCell ref="Q78:U78"/>
    <mergeCell ref="V78:Z78"/>
    <mergeCell ref="AA78:AE78"/>
    <mergeCell ref="AF78:AJ78"/>
    <mergeCell ref="BS77:CG77"/>
    <mergeCell ref="CH77:CL77"/>
    <mergeCell ref="CM77:CQ77"/>
    <mergeCell ref="CR77:CV77"/>
    <mergeCell ref="CW77:DA77"/>
    <mergeCell ref="DB77:DF77"/>
    <mergeCell ref="DV76:DZ76"/>
    <mergeCell ref="Q77:U77"/>
    <mergeCell ref="V77:Z77"/>
    <mergeCell ref="AA77:AE77"/>
    <mergeCell ref="AF77:AJ77"/>
    <mergeCell ref="CR76:CV76"/>
    <mergeCell ref="CW76:DA76"/>
    <mergeCell ref="DB76:DF76"/>
    <mergeCell ref="DG76:DK76"/>
    <mergeCell ref="DL76:DP76"/>
    <mergeCell ref="DQ76:DU76"/>
    <mergeCell ref="BS76:CG76"/>
    <mergeCell ref="CH76:CL76"/>
    <mergeCell ref="CM76:CQ76"/>
    <mergeCell ref="DV78:DZ78"/>
    <mergeCell ref="CR78:CV78"/>
    <mergeCell ref="CW78:DA78"/>
    <mergeCell ref="DB78:DF78"/>
    <mergeCell ref="AF74:AJ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BS75:CG75"/>
    <mergeCell ref="CH75:CL75"/>
    <mergeCell ref="CM75:CQ75"/>
    <mergeCell ref="CR75:CV75"/>
    <mergeCell ref="CW75:DA75"/>
    <mergeCell ref="DB75:DF75"/>
    <mergeCell ref="AK76:AO76"/>
    <mergeCell ref="AP76:AT76"/>
    <mergeCell ref="AU76:AY76"/>
    <mergeCell ref="AZ76:BD76"/>
    <mergeCell ref="DV71:DZ71"/>
    <mergeCell ref="Q72:U72"/>
    <mergeCell ref="V72:Z72"/>
    <mergeCell ref="AA72:AE72"/>
    <mergeCell ref="AF72:AJ72"/>
    <mergeCell ref="BS71:CG71"/>
    <mergeCell ref="CH71:CL71"/>
    <mergeCell ref="CM71:CQ71"/>
    <mergeCell ref="CR71:CV71"/>
    <mergeCell ref="CW71:DA71"/>
    <mergeCell ref="DB71:DF71"/>
    <mergeCell ref="DV74:DZ74"/>
    <mergeCell ref="Q75:U75"/>
    <mergeCell ref="V75:Z75"/>
    <mergeCell ref="AA75:AE75"/>
    <mergeCell ref="AF75:AJ75"/>
    <mergeCell ref="CR74:CV74"/>
    <mergeCell ref="CW74:DA74"/>
    <mergeCell ref="DB74:DF74"/>
    <mergeCell ref="DG74:DK74"/>
    <mergeCell ref="DL74:DP74"/>
    <mergeCell ref="DQ74:DU74"/>
    <mergeCell ref="BS74:CG74"/>
    <mergeCell ref="CH74:CL74"/>
    <mergeCell ref="CM74:CQ74"/>
    <mergeCell ref="AU74:AY74"/>
    <mergeCell ref="DG73:DK73"/>
    <mergeCell ref="DL73:DP73"/>
    <mergeCell ref="DQ73:DU73"/>
    <mergeCell ref="DV73:DZ73"/>
    <mergeCell ref="Q74:U74"/>
    <mergeCell ref="V74:Z74"/>
    <mergeCell ref="Q71:U71"/>
    <mergeCell ref="V71:Z71"/>
    <mergeCell ref="AA71:AE71"/>
    <mergeCell ref="AF71:AJ71"/>
    <mergeCell ref="CR70:CV70"/>
    <mergeCell ref="CW70:DA70"/>
    <mergeCell ref="DB70:DF70"/>
    <mergeCell ref="DG70:DK70"/>
    <mergeCell ref="DL70:DP70"/>
    <mergeCell ref="DQ70:DU70"/>
    <mergeCell ref="BS70:CG70"/>
    <mergeCell ref="CH70:CL70"/>
    <mergeCell ref="CM70:CQ70"/>
    <mergeCell ref="AZ69:BD69"/>
    <mergeCell ref="AZ68:BD68"/>
    <mergeCell ref="DV72:DZ72"/>
    <mergeCell ref="Q73:U73"/>
    <mergeCell ref="V73:Z73"/>
    <mergeCell ref="AA73:AE73"/>
    <mergeCell ref="AF73:AJ73"/>
    <mergeCell ref="CR72:CV72"/>
    <mergeCell ref="CW72:DA72"/>
    <mergeCell ref="DB72:DF72"/>
    <mergeCell ref="DG72:DK72"/>
    <mergeCell ref="DL72:DP72"/>
    <mergeCell ref="DQ72:DU72"/>
    <mergeCell ref="BS72:CG72"/>
    <mergeCell ref="CH72:CL72"/>
    <mergeCell ref="CM72:CQ72"/>
    <mergeCell ref="DG71:DK71"/>
    <mergeCell ref="DL71:DP71"/>
    <mergeCell ref="DQ71:DU71"/>
    <mergeCell ref="DG69:DK69"/>
    <mergeCell ref="DL69:DP69"/>
    <mergeCell ref="DQ69:DU69"/>
    <mergeCell ref="DV69:DZ69"/>
    <mergeCell ref="Q70:U70"/>
    <mergeCell ref="V70:Z70"/>
    <mergeCell ref="AA70:AE70"/>
    <mergeCell ref="AF70:AJ70"/>
    <mergeCell ref="BS69:CG69"/>
    <mergeCell ref="CH69:CL69"/>
    <mergeCell ref="CM69:CQ69"/>
    <mergeCell ref="CR69:CV69"/>
    <mergeCell ref="CW69:DA69"/>
    <mergeCell ref="DB69:DF69"/>
    <mergeCell ref="DV68:DZ68"/>
    <mergeCell ref="Q69:U69"/>
    <mergeCell ref="V69:Z69"/>
    <mergeCell ref="AA69:AE69"/>
    <mergeCell ref="AF69:AJ69"/>
    <mergeCell ref="CR68:CV68"/>
    <mergeCell ref="CW68:DA68"/>
    <mergeCell ref="DB68:DF68"/>
    <mergeCell ref="DG68:DK68"/>
    <mergeCell ref="DL68:DP68"/>
    <mergeCell ref="DQ68:DU68"/>
    <mergeCell ref="DV70:DZ70"/>
    <mergeCell ref="AZ70:BD70"/>
    <mergeCell ref="AU68:AY68"/>
    <mergeCell ref="AK70:AO70"/>
    <mergeCell ref="AP70:AT70"/>
    <mergeCell ref="AU70:AY70"/>
    <mergeCell ref="BS68:CG68"/>
    <mergeCell ref="CH68:CL68"/>
    <mergeCell ref="CM68:CQ68"/>
    <mergeCell ref="Q68:U68"/>
    <mergeCell ref="V68:Z68"/>
    <mergeCell ref="AA68:AE68"/>
    <mergeCell ref="AF68:AJ68"/>
    <mergeCell ref="DL65:DP65"/>
    <mergeCell ref="DQ65:DU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BS66:CG66"/>
    <mergeCell ref="CH66:CL66"/>
    <mergeCell ref="CM66:CQ66"/>
    <mergeCell ref="BS64:CG64"/>
    <mergeCell ref="CH64:CL64"/>
    <mergeCell ref="CM64:CQ64"/>
    <mergeCell ref="CR64:CV64"/>
    <mergeCell ref="CW64:DA64"/>
    <mergeCell ref="DB64:DF64"/>
    <mergeCell ref="DG64:DK64"/>
    <mergeCell ref="CR66:CV66"/>
    <mergeCell ref="BS67:CG67"/>
    <mergeCell ref="CH67:CL67"/>
    <mergeCell ref="CM67:CQ67"/>
    <mergeCell ref="CR67:CV67"/>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V61:DZ61"/>
    <mergeCell ref="B62:P62"/>
    <mergeCell ref="Q62:U62"/>
    <mergeCell ref="V62:Z62"/>
    <mergeCell ref="AA62:AE62"/>
    <mergeCell ref="AF62:AJ62"/>
    <mergeCell ref="BE61:BI61"/>
    <mergeCell ref="BS61:CG61"/>
    <mergeCell ref="CH61:CL61"/>
    <mergeCell ref="CM61:CQ61"/>
    <mergeCell ref="CR61:CV61"/>
    <mergeCell ref="CW61:DA61"/>
    <mergeCell ref="CH63:CL63"/>
    <mergeCell ref="CM63:CQ63"/>
    <mergeCell ref="CR63:CV63"/>
    <mergeCell ref="CW63:DA63"/>
    <mergeCell ref="DB63:DF63"/>
    <mergeCell ref="DG63:DK63"/>
    <mergeCell ref="AP63:AT63"/>
    <mergeCell ref="AU63:AY63"/>
    <mergeCell ref="AZ63:BD63"/>
    <mergeCell ref="BE63:BI63"/>
    <mergeCell ref="BJ63:BN63"/>
    <mergeCell ref="B61:P61"/>
    <mergeCell ref="Q61:U61"/>
    <mergeCell ref="V61:Z61"/>
    <mergeCell ref="AA61:AE61"/>
    <mergeCell ref="AF61:AJ61"/>
    <mergeCell ref="BS63:CG63"/>
    <mergeCell ref="DG62:DK62"/>
    <mergeCell ref="DL62:DP62"/>
    <mergeCell ref="DQ62:DU62"/>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B61:DF61"/>
    <mergeCell ref="DG61:DK61"/>
    <mergeCell ref="DL61:DP61"/>
    <mergeCell ref="DQ61:DU61"/>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V60:DZ60"/>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BB992-EEF1-4A50-AF6A-661F7C84EAF7}">
  <sheetPr>
    <pageSetUpPr fitToPage="1"/>
  </sheetPr>
  <dimension ref="A1:DQ105"/>
  <sheetViews>
    <sheetView showGridLines="0" view="pageBreakPreview" zoomScale="89" zoomScaleNormal="85" zoomScaleSheetLayoutView="89"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E2v2Cd6NTEgkae8cygt39F5UNt19ijNV7ZcgB2HgsEZUNAayOzMe++esEZ9HykfY1jadiygvhbdbeFtZS9ncQ==" saltValue="O+WnfUAcunU1Aw0ZpMnIL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AXhvGJPSAy4l/P5xljbJ/wtUZyRmVOxbW0HUhySq+V5zpV+IIf+v9ybQhzfbe2yZyF/meZNJcBZCa+uZ7vR8Q==" saltValue="Tteom8ynHA7Z+NRF0DskJg=="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3" t="s">
        <v>517</v>
      </c>
      <c r="AL9" s="1124"/>
      <c r="AM9" s="1124"/>
      <c r="AN9" s="1125"/>
      <c r="AO9" s="281">
        <v>3522493</v>
      </c>
      <c r="AP9" s="281">
        <v>138785</v>
      </c>
      <c r="AQ9" s="282">
        <v>105319</v>
      </c>
      <c r="AR9" s="283">
        <v>31.8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3" t="s">
        <v>518</v>
      </c>
      <c r="AL10" s="1124"/>
      <c r="AM10" s="1124"/>
      <c r="AN10" s="1125"/>
      <c r="AO10" s="284">
        <v>146471</v>
      </c>
      <c r="AP10" s="284">
        <v>5771</v>
      </c>
      <c r="AQ10" s="285">
        <v>9860</v>
      </c>
      <c r="AR10" s="286">
        <v>-41.5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3" t="s">
        <v>519</v>
      </c>
      <c r="AL11" s="1124"/>
      <c r="AM11" s="1124"/>
      <c r="AN11" s="1125"/>
      <c r="AO11" s="284">
        <v>57202</v>
      </c>
      <c r="AP11" s="284">
        <v>2254</v>
      </c>
      <c r="AQ11" s="285">
        <v>1656</v>
      </c>
      <c r="AR11" s="286">
        <v>36.1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3" t="s">
        <v>520</v>
      </c>
      <c r="AL12" s="1124"/>
      <c r="AM12" s="1124"/>
      <c r="AN12" s="1125"/>
      <c r="AO12" s="284" t="s">
        <v>521</v>
      </c>
      <c r="AP12" s="284" t="s">
        <v>521</v>
      </c>
      <c r="AQ12" s="285">
        <v>3</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3" t="s">
        <v>522</v>
      </c>
      <c r="AL13" s="1124"/>
      <c r="AM13" s="1124"/>
      <c r="AN13" s="1125"/>
      <c r="AO13" s="284">
        <v>121423</v>
      </c>
      <c r="AP13" s="284">
        <v>4784</v>
      </c>
      <c r="AQ13" s="285">
        <v>4056</v>
      </c>
      <c r="AR13" s="286">
        <v>17.899999999999999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3" t="s">
        <v>523</v>
      </c>
      <c r="AL14" s="1124"/>
      <c r="AM14" s="1124"/>
      <c r="AN14" s="1125"/>
      <c r="AO14" s="284">
        <v>16790</v>
      </c>
      <c r="AP14" s="284">
        <v>662</v>
      </c>
      <c r="AQ14" s="285">
        <v>2339</v>
      </c>
      <c r="AR14" s="286">
        <v>-71.7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6" t="s">
        <v>524</v>
      </c>
      <c r="AL15" s="1127"/>
      <c r="AM15" s="1127"/>
      <c r="AN15" s="1128"/>
      <c r="AO15" s="284">
        <v>-310423</v>
      </c>
      <c r="AP15" s="284">
        <v>-12231</v>
      </c>
      <c r="AQ15" s="285">
        <v>-7717</v>
      </c>
      <c r="AR15" s="286">
        <v>58.5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6" t="s">
        <v>190</v>
      </c>
      <c r="AL16" s="1127"/>
      <c r="AM16" s="1127"/>
      <c r="AN16" s="1128"/>
      <c r="AO16" s="284">
        <v>3553956</v>
      </c>
      <c r="AP16" s="284">
        <v>140024</v>
      </c>
      <c r="AQ16" s="285">
        <v>115515</v>
      </c>
      <c r="AR16" s="286">
        <v>21.2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9" t="s">
        <v>529</v>
      </c>
      <c r="AL21" s="1130"/>
      <c r="AM21" s="1130"/>
      <c r="AN21" s="1131"/>
      <c r="AO21" s="297">
        <v>14.38</v>
      </c>
      <c r="AP21" s="298">
        <v>10.69</v>
      </c>
      <c r="AQ21" s="299">
        <v>3.69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9" t="s">
        <v>530</v>
      </c>
      <c r="AL22" s="1130"/>
      <c r="AM22" s="1130"/>
      <c r="AN22" s="1131"/>
      <c r="AO22" s="302">
        <v>94.2</v>
      </c>
      <c r="AP22" s="303">
        <v>97.4</v>
      </c>
      <c r="AQ22" s="304">
        <v>-3.2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0" t="s">
        <v>531</v>
      </c>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c r="AO26" s="1120"/>
      <c r="AP26" s="1120"/>
      <c r="AQ26" s="1120"/>
      <c r="AR26" s="1120"/>
      <c r="AS26" s="1120"/>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7" t="s">
        <v>534</v>
      </c>
      <c r="AL32" s="1138"/>
      <c r="AM32" s="1138"/>
      <c r="AN32" s="1139"/>
      <c r="AO32" s="312">
        <v>2094101</v>
      </c>
      <c r="AP32" s="312">
        <v>82507</v>
      </c>
      <c r="AQ32" s="313">
        <v>74824</v>
      </c>
      <c r="AR32" s="314">
        <v>10.3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7" t="s">
        <v>535</v>
      </c>
      <c r="AL33" s="1138"/>
      <c r="AM33" s="1138"/>
      <c r="AN33" s="1139"/>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7" t="s">
        <v>536</v>
      </c>
      <c r="AL34" s="1138"/>
      <c r="AM34" s="1138"/>
      <c r="AN34" s="1139"/>
      <c r="AO34" s="312" t="s">
        <v>521</v>
      </c>
      <c r="AP34" s="312" t="s">
        <v>521</v>
      </c>
      <c r="AQ34" s="313">
        <v>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7" t="s">
        <v>537</v>
      </c>
      <c r="AL35" s="1138"/>
      <c r="AM35" s="1138"/>
      <c r="AN35" s="1139"/>
      <c r="AO35" s="312">
        <v>272089</v>
      </c>
      <c r="AP35" s="312">
        <v>10720</v>
      </c>
      <c r="AQ35" s="313">
        <v>17427</v>
      </c>
      <c r="AR35" s="314">
        <v>-38.5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7" t="s">
        <v>538</v>
      </c>
      <c r="AL36" s="1138"/>
      <c r="AM36" s="1138"/>
      <c r="AN36" s="1139"/>
      <c r="AO36" s="312">
        <v>135557</v>
      </c>
      <c r="AP36" s="312">
        <v>5341</v>
      </c>
      <c r="AQ36" s="313">
        <v>2447</v>
      </c>
      <c r="AR36" s="314">
        <v>118.3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7" t="s">
        <v>539</v>
      </c>
      <c r="AL37" s="1138"/>
      <c r="AM37" s="1138"/>
      <c r="AN37" s="1139"/>
      <c r="AO37" s="312" t="s">
        <v>521</v>
      </c>
      <c r="AP37" s="312" t="s">
        <v>521</v>
      </c>
      <c r="AQ37" s="313">
        <v>591</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0" t="s">
        <v>540</v>
      </c>
      <c r="AL38" s="1141"/>
      <c r="AM38" s="1141"/>
      <c r="AN38" s="1142"/>
      <c r="AO38" s="315" t="s">
        <v>521</v>
      </c>
      <c r="AP38" s="315" t="s">
        <v>521</v>
      </c>
      <c r="AQ38" s="316">
        <v>2</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0" t="s">
        <v>541</v>
      </c>
      <c r="AL39" s="1141"/>
      <c r="AM39" s="1141"/>
      <c r="AN39" s="1142"/>
      <c r="AO39" s="312">
        <v>-29187</v>
      </c>
      <c r="AP39" s="312">
        <v>-1150</v>
      </c>
      <c r="AQ39" s="313">
        <v>-3618</v>
      </c>
      <c r="AR39" s="314">
        <v>-68.2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7" t="s">
        <v>542</v>
      </c>
      <c r="AL40" s="1138"/>
      <c r="AM40" s="1138"/>
      <c r="AN40" s="1139"/>
      <c r="AO40" s="312">
        <v>-1795672</v>
      </c>
      <c r="AP40" s="312">
        <v>-70749</v>
      </c>
      <c r="AQ40" s="313">
        <v>-63812</v>
      </c>
      <c r="AR40" s="314">
        <v>10.9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3" t="s">
        <v>305</v>
      </c>
      <c r="AL41" s="1144"/>
      <c r="AM41" s="1144"/>
      <c r="AN41" s="1145"/>
      <c r="AO41" s="312">
        <v>676888</v>
      </c>
      <c r="AP41" s="312">
        <v>26669</v>
      </c>
      <c r="AQ41" s="313">
        <v>27863</v>
      </c>
      <c r="AR41" s="314">
        <v>-4.3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2" t="s">
        <v>512</v>
      </c>
      <c r="AN49" s="1134" t="s">
        <v>546</v>
      </c>
      <c r="AO49" s="1135"/>
      <c r="AP49" s="1135"/>
      <c r="AQ49" s="1135"/>
      <c r="AR49" s="113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3"/>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3030242</v>
      </c>
      <c r="AN51" s="334">
        <v>115135</v>
      </c>
      <c r="AO51" s="335">
        <v>34.4</v>
      </c>
      <c r="AP51" s="336">
        <v>85173</v>
      </c>
      <c r="AQ51" s="337">
        <v>-4.3</v>
      </c>
      <c r="AR51" s="338">
        <v>38.700000000000003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1174031</v>
      </c>
      <c r="AN52" s="342">
        <v>44608</v>
      </c>
      <c r="AO52" s="343">
        <v>4.4000000000000004</v>
      </c>
      <c r="AP52" s="344">
        <v>43913</v>
      </c>
      <c r="AQ52" s="345">
        <v>-3.4</v>
      </c>
      <c r="AR52" s="346">
        <v>7.8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1826867</v>
      </c>
      <c r="AN53" s="334">
        <v>70027</v>
      </c>
      <c r="AO53" s="335">
        <v>-39.200000000000003</v>
      </c>
      <c r="AP53" s="336">
        <v>94081</v>
      </c>
      <c r="AQ53" s="337">
        <v>10.5</v>
      </c>
      <c r="AR53" s="338">
        <v>-49.7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657111</v>
      </c>
      <c r="AN54" s="342">
        <v>25188</v>
      </c>
      <c r="AO54" s="343">
        <v>-43.5</v>
      </c>
      <c r="AP54" s="344">
        <v>48949</v>
      </c>
      <c r="AQ54" s="345">
        <v>11.5</v>
      </c>
      <c r="AR54" s="346">
        <v>-55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1943894</v>
      </c>
      <c r="AN55" s="334">
        <v>75022</v>
      </c>
      <c r="AO55" s="335">
        <v>7.1</v>
      </c>
      <c r="AP55" s="336">
        <v>92632</v>
      </c>
      <c r="AQ55" s="337">
        <v>-1.5</v>
      </c>
      <c r="AR55" s="338">
        <v>8.6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585063</v>
      </c>
      <c r="AN56" s="342">
        <v>22580</v>
      </c>
      <c r="AO56" s="343">
        <v>-10.4</v>
      </c>
      <c r="AP56" s="344">
        <v>47978</v>
      </c>
      <c r="AQ56" s="345">
        <v>-2</v>
      </c>
      <c r="AR56" s="346">
        <v>-8.4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2372361</v>
      </c>
      <c r="AN57" s="334">
        <v>92396</v>
      </c>
      <c r="AO57" s="335">
        <v>23.2</v>
      </c>
      <c r="AP57" s="336">
        <v>96469</v>
      </c>
      <c r="AQ57" s="337">
        <v>4.0999999999999996</v>
      </c>
      <c r="AR57" s="338">
        <v>19.100000000000001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1229776</v>
      </c>
      <c r="AN58" s="342">
        <v>47896</v>
      </c>
      <c r="AO58" s="343">
        <v>112.1</v>
      </c>
      <c r="AP58" s="344">
        <v>49775</v>
      </c>
      <c r="AQ58" s="345">
        <v>3.7</v>
      </c>
      <c r="AR58" s="346">
        <v>108.4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2916921</v>
      </c>
      <c r="AN59" s="334">
        <v>114925</v>
      </c>
      <c r="AO59" s="335">
        <v>24.4</v>
      </c>
      <c r="AP59" s="336">
        <v>85743</v>
      </c>
      <c r="AQ59" s="337">
        <v>-11.1</v>
      </c>
      <c r="AR59" s="338">
        <v>35.5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1842281</v>
      </c>
      <c r="AN60" s="342">
        <v>72585</v>
      </c>
      <c r="AO60" s="343">
        <v>51.5</v>
      </c>
      <c r="AP60" s="344">
        <v>45231</v>
      </c>
      <c r="AQ60" s="345">
        <v>-9.1</v>
      </c>
      <c r="AR60" s="346">
        <v>60.6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2418057</v>
      </c>
      <c r="AN61" s="349">
        <v>93501</v>
      </c>
      <c r="AO61" s="350">
        <v>10</v>
      </c>
      <c r="AP61" s="351">
        <v>90820</v>
      </c>
      <c r="AQ61" s="352">
        <v>-0.5</v>
      </c>
      <c r="AR61" s="338">
        <v>10.5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1097652</v>
      </c>
      <c r="AN62" s="342">
        <v>42571</v>
      </c>
      <c r="AO62" s="343">
        <v>22.8</v>
      </c>
      <c r="AP62" s="344">
        <v>47169</v>
      </c>
      <c r="AQ62" s="345">
        <v>0.1</v>
      </c>
      <c r="AR62" s="346">
        <v>22.7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XzcnirjzOyMP4ZAzLljQ14SngwUyaqvAbaTs85nP9z+5v6VBNx3TogE5f02+CCKISlgNYL6Fio2PVbCjo3xWA==" saltValue="WVuOPANbP02+vRlGwyul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verticalCentered="1"/>
  <pageMargins left="0" right="0" top="0" bottom="0" header="0" footer="0"/>
  <pageSetup paperSize="8" scale="88"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60" zoomScaleNormal="6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LdVaFljN9fUcUQk+pgtgD9T153svmnbSYvMUGnCRlqefzc8OsQa/7R5QSqrp/V0C+fb7tqr8Gui0ZuLriK3TSQ==" saltValue="skRgo4FTmc5/V0JJOSxCxA=="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6" zoomScaleNormal="66"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Fb05XsO70xmXfYvEEELCkjQlUH9zNAsO9B8zEgKgNrUN+J3yogd2hzzDAAETWnC3vfeGYGJyTvC/KvMB0TgmKg==" saltValue="2kjDZsn/XZMDSsJj1rXRuA=="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46" t="s">
        <v>3</v>
      </c>
      <c r="D47" s="1146"/>
      <c r="E47" s="1147"/>
      <c r="F47" s="11">
        <v>49.54</v>
      </c>
      <c r="G47" s="12">
        <v>46.41</v>
      </c>
      <c r="H47" s="12">
        <v>45.32</v>
      </c>
      <c r="I47" s="12">
        <v>44.93</v>
      </c>
      <c r="J47" s="13">
        <v>49.13</v>
      </c>
    </row>
    <row r="48" spans="2:10" ht="57.75" customHeight="1" x14ac:dyDescent="0.15">
      <c r="B48" s="14"/>
      <c r="C48" s="1148" t="s">
        <v>4</v>
      </c>
      <c r="D48" s="1148"/>
      <c r="E48" s="1149"/>
      <c r="F48" s="15">
        <v>0.96</v>
      </c>
      <c r="G48" s="16">
        <v>0.91</v>
      </c>
      <c r="H48" s="16">
        <v>1.59</v>
      </c>
      <c r="I48" s="16">
        <v>5.3</v>
      </c>
      <c r="J48" s="17">
        <v>2.63</v>
      </c>
    </row>
    <row r="49" spans="2:10" ht="57.75" customHeight="1" thickBot="1" x14ac:dyDescent="0.2">
      <c r="B49" s="18"/>
      <c r="C49" s="1150" t="s">
        <v>5</v>
      </c>
      <c r="D49" s="1150"/>
      <c r="E49" s="1151"/>
      <c r="F49" s="19" t="s">
        <v>567</v>
      </c>
      <c r="G49" s="20" t="s">
        <v>568</v>
      </c>
      <c r="H49" s="20">
        <v>0.82</v>
      </c>
      <c r="I49" s="20">
        <v>3.83</v>
      </c>
      <c r="J49" s="21" t="s">
        <v>569</v>
      </c>
    </row>
    <row r="50" spans="2:10" x14ac:dyDescent="0.15"/>
  </sheetData>
  <sheetProtection algorithmName="SHA-512" hashValue="9sinUiULvWl1SAoxc0HFaslwVLO2FoPHePkGGG3isxUEKR22UQDGJ43l9vK30x+UOm37HeqWStuuXAZl76Fm3Q==" saltValue="uzU+hj1fPkL1xjEvja00rQ==" spinCount="100000" sheet="1" objects="1" scenarios="1"/>
  <mergeCells count="3">
    <mergeCell ref="C47:E47"/>
    <mergeCell ref="C48:E48"/>
    <mergeCell ref="C49:E49"/>
  </mergeCells>
  <phoneticPr fontId="2"/>
  <printOptions horizontalCentered="1" verticalCentered="1"/>
  <pageMargins left="0" right="0" top="0" bottom="0" header="0" footer="0"/>
  <pageSetup paperSize="8" scale="92" orientation="landscape" r:id="rId1"/>
  <headerFooter alignWithMargins="0">
    <oddFooter>&amp;C&amp;P / &amp;N</oddFooter>
  </headerFooter>
  <drawing r:id="rId2"/>
</worksheet>
</file>